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<sst xmlns="http://schemas.openxmlformats.org/spreadsheetml/2006/main" count="113" uniqueCount="81">
  <si>
    <t>INFORMACJA O STANIE MIENIA KOMUNALNEGO MIASTA SZCZYRK NA DZIEŃ 31.10.2009 ROK</t>
  </si>
  <si>
    <t>Działki gr. O</t>
  </si>
  <si>
    <t>Wartość</t>
  </si>
  <si>
    <t>Działki budowlane niezabudowane</t>
  </si>
  <si>
    <t>Działki budowlane zabudowane</t>
  </si>
  <si>
    <t>Działki w zarządzie P.K.</t>
  </si>
  <si>
    <t>Działki dzierżawa (pawilon)</t>
  </si>
  <si>
    <t>Użytkowanie wieczyste osoby fizyczne</t>
  </si>
  <si>
    <t>Użytkowanie wieczyste osoby prawne</t>
  </si>
  <si>
    <t>Parkingi i place</t>
  </si>
  <si>
    <t>Tereny turystyczne i sportowe</t>
  </si>
  <si>
    <t>Tereny wokół Estrady</t>
  </si>
  <si>
    <t>Drogi komunalne</t>
  </si>
  <si>
    <t>Tereny przeznaczone na oświatę</t>
  </si>
  <si>
    <t>Tereny różne</t>
  </si>
  <si>
    <t>Cmentarz</t>
  </si>
  <si>
    <t>Działki oświata</t>
  </si>
  <si>
    <t>Działki w zarządzie Aqua</t>
  </si>
  <si>
    <t>Razem działki</t>
  </si>
  <si>
    <t>Po zaokrągleniu</t>
  </si>
  <si>
    <t>Nazwa</t>
  </si>
  <si>
    <t>GR.</t>
  </si>
  <si>
    <t>Wartość początkowa</t>
  </si>
  <si>
    <t>Budynki</t>
  </si>
  <si>
    <t>Budynki oświata</t>
  </si>
  <si>
    <t>Budowle</t>
  </si>
  <si>
    <t>Budowle oświata</t>
  </si>
  <si>
    <t>Kotły</t>
  </si>
  <si>
    <t>Maszyny i urządzenia (komputery)</t>
  </si>
  <si>
    <t>Maszyny i urządzenia oświata</t>
  </si>
  <si>
    <t>Specjalistyczne maszyny</t>
  </si>
  <si>
    <t>Urządzenia techniczne</t>
  </si>
  <si>
    <t>Środki transportowe</t>
  </si>
  <si>
    <t>Narzędzia, ruchomości, wyposażenia</t>
  </si>
  <si>
    <t>Razem grupa 1-8</t>
  </si>
  <si>
    <t>Ogółem majątek trwały</t>
  </si>
  <si>
    <t>FINANSOWE SKŁADNIKI MAJĄTKU TRWAŁEGO</t>
  </si>
  <si>
    <t>Spółka z o.o. Beskid w Żywcu 26 akcji a 1.000 zł.</t>
  </si>
  <si>
    <t xml:space="preserve">Ilość akcji 561.920 szt. a 16 zł.                                                                               </t>
  </si>
  <si>
    <t>Akcje w biurze maklerskim 524.229 a 16 zł.</t>
  </si>
  <si>
    <t>Akcje w AQUA 37.691 szt. a 16 zł.</t>
  </si>
  <si>
    <t xml:space="preserve">Przedsiębiorstwo Komunalne Szczyrk               </t>
  </si>
  <si>
    <t>udziały 540 szt. a 950 zł.</t>
  </si>
  <si>
    <t xml:space="preserve">RAZEM FINANSOWE SKŁADNIKI </t>
  </si>
  <si>
    <t>MAJĄTKU TRWAŁEGO</t>
  </si>
  <si>
    <t>OGÓŁEM MAJĄTEK TRWAŁY</t>
  </si>
  <si>
    <t>RÓŻNICE DOTYCZĄCE WARTOŚCI MIENIA KOMUNALNEGO PODANEGO</t>
  </si>
  <si>
    <t>NA DZIEŃ 01.11.2008 r. do 31.10.2009 r.</t>
  </si>
  <si>
    <t>Kwota wyższa</t>
  </si>
  <si>
    <t>Sprzedaż działek</t>
  </si>
  <si>
    <t>Komunalizacja działek</t>
  </si>
  <si>
    <t>Zakup działek</t>
  </si>
  <si>
    <t>Tereny sportowe i turystyczne</t>
  </si>
  <si>
    <t>Przeksięgowanie działki</t>
  </si>
  <si>
    <t>Zakup działki</t>
  </si>
  <si>
    <t>Kwota niższa</t>
  </si>
  <si>
    <t>RÓŻNICA RAZEM</t>
  </si>
  <si>
    <t xml:space="preserve">Zmiana konstrukcji dachu </t>
  </si>
  <si>
    <t>Zakup budynku</t>
  </si>
  <si>
    <t>Przekazanie zmiana konstrukcji</t>
  </si>
  <si>
    <t>Oświetlenie uliczne</t>
  </si>
  <si>
    <t>Maszyny i urządzenia</t>
  </si>
  <si>
    <t>Likwidacja komputerów</t>
  </si>
  <si>
    <t>Projekt Sekap</t>
  </si>
  <si>
    <t>Zakup komputerów</t>
  </si>
  <si>
    <t>Zakup serwera</t>
  </si>
  <si>
    <t>Telewizja przemysłowa</t>
  </si>
  <si>
    <t>Tablica interaktywna</t>
  </si>
  <si>
    <t>Pracownia multimedialna</t>
  </si>
  <si>
    <t>Zakup zmywarki</t>
  </si>
  <si>
    <t>Przeksięgowanie na inwestycje</t>
  </si>
  <si>
    <t>Narzędzia, przyrządy, ruchomości, wyposażenia</t>
  </si>
  <si>
    <t>Płyta pamiątkowa</t>
  </si>
  <si>
    <t>Wiaty drewniane</t>
  </si>
  <si>
    <t>DOCHODY Z MIENIA KOMUNALNEGO</t>
  </si>
  <si>
    <t>Czynsz i dzierżawa</t>
  </si>
  <si>
    <t>Sprzedaż mienia komunalnego</t>
  </si>
  <si>
    <t>Wieczyste użytkowanie</t>
  </si>
  <si>
    <t>Czynsz dzierżawny z obwodów łowieckich</t>
  </si>
  <si>
    <t>Przekształcenie wieczystego użytkowania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</si>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</sst>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3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4" fontId="5" fillId="0" borderId="13" xfId="0" applyNumberFormat="1" applyFont="1" applyBorder="1" applyAlignment="1">
      <alignment/>
    </xf>
    <xf numFmtId="0" fontId="0" fillId="33" borderId="0" xfId="0" applyFill="1" applyAlignment="1">
      <alignment/>
    </xf>
    <xf numFmtId="4" fontId="4" fillId="33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6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0" fontId="5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ill="1" applyBorder="1" applyAlignment="1">
      <alignment/>
    </xf>
    <xf numFmtId="2" fontId="5" fillId="0" borderId="11" xfId="0" applyNumberFormat="1" applyFont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4" max="4" width="11.875" style="0" customWidth="1"/>
    <col min="5" max="5" width="14.00390625" style="0" customWidth="1"/>
    <col min="6" max="6" width="29.25390625" style="0" customWidth="1"/>
  </cols>
  <sheetData>
    <row r="1" spans="1:9" ht="12.75" customHeight="1">
      <c r="A1" s="73" t="s">
        <v>0</v>
      </c>
      <c r="B1" s="73"/>
      <c r="C1" s="73"/>
      <c r="D1" s="73"/>
      <c r="E1" s="73"/>
      <c r="F1" s="73"/>
      <c r="G1" s="1"/>
      <c r="H1" s="1"/>
      <c r="I1" s="1"/>
    </row>
    <row r="2" spans="1:9" ht="23.25" customHeight="1">
      <c r="A2" s="73"/>
      <c r="B2" s="73"/>
      <c r="C2" s="73"/>
      <c r="D2" s="73"/>
      <c r="E2" s="73"/>
      <c r="F2" s="73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75"/>
      <c r="B4" s="75"/>
      <c r="C4" s="75"/>
      <c r="D4" s="75"/>
      <c r="E4" s="75"/>
      <c r="F4" s="75"/>
      <c r="G4" s="1"/>
      <c r="H4" s="1"/>
      <c r="I4" s="1"/>
    </row>
    <row r="5" ht="12.75">
      <c r="F5" s="2"/>
    </row>
    <row r="6" spans="1:9" ht="12.75">
      <c r="A6" s="74" t="s">
        <v>1</v>
      </c>
      <c r="B6" s="74"/>
      <c r="C6" s="74"/>
      <c r="D6" s="74"/>
      <c r="E6" s="74"/>
      <c r="F6" s="3" t="s">
        <v>2</v>
      </c>
      <c r="G6" s="4"/>
      <c r="H6" s="4"/>
      <c r="I6" s="4"/>
    </row>
    <row r="7" spans="1:9" ht="12.75">
      <c r="A7" s="72" t="s">
        <v>3</v>
      </c>
      <c r="B7" s="72"/>
      <c r="C7" s="72"/>
      <c r="D7" s="72"/>
      <c r="E7" s="72"/>
      <c r="F7" s="5">
        <v>618507.49</v>
      </c>
      <c r="G7" s="6"/>
      <c r="H7" s="6"/>
      <c r="I7" s="6"/>
    </row>
    <row r="8" spans="1:9" ht="12.75">
      <c r="A8" s="72" t="s">
        <v>4</v>
      </c>
      <c r="B8" s="72"/>
      <c r="C8" s="72"/>
      <c r="D8" s="72"/>
      <c r="E8" s="72"/>
      <c r="F8" s="5">
        <v>558138.58</v>
      </c>
      <c r="G8" s="6"/>
      <c r="H8" s="6"/>
      <c r="I8" s="6"/>
    </row>
    <row r="9" spans="1:9" ht="12.75">
      <c r="A9" s="72" t="s">
        <v>5</v>
      </c>
      <c r="B9" s="72"/>
      <c r="C9" s="72"/>
      <c r="D9" s="72"/>
      <c r="E9" s="72"/>
      <c r="F9" s="5">
        <v>62920</v>
      </c>
      <c r="G9" s="6"/>
      <c r="H9" s="6"/>
      <c r="I9" s="6"/>
    </row>
    <row r="10" spans="1:9" ht="12.75">
      <c r="A10" s="72" t="s">
        <v>6</v>
      </c>
      <c r="B10" s="72"/>
      <c r="C10" s="72"/>
      <c r="D10" s="72"/>
      <c r="E10" s="72"/>
      <c r="F10" s="5">
        <v>19316</v>
      </c>
      <c r="G10" s="6"/>
      <c r="H10" s="6"/>
      <c r="I10" s="6"/>
    </row>
    <row r="11" spans="1:9" ht="12.75">
      <c r="A11" s="72" t="s">
        <v>7</v>
      </c>
      <c r="B11" s="72"/>
      <c r="C11" s="72"/>
      <c r="D11" s="72"/>
      <c r="E11" s="72"/>
      <c r="F11" s="5">
        <v>139966</v>
      </c>
      <c r="G11" s="6"/>
      <c r="H11" s="6"/>
      <c r="I11" s="6"/>
    </row>
    <row r="12" spans="1:9" ht="12.75">
      <c r="A12" s="72" t="s">
        <v>8</v>
      </c>
      <c r="B12" s="72"/>
      <c r="C12" s="72"/>
      <c r="D12" s="72"/>
      <c r="E12" s="72"/>
      <c r="F12" s="5">
        <v>745292</v>
      </c>
      <c r="G12" s="6"/>
      <c r="H12" s="6"/>
      <c r="I12" s="6"/>
    </row>
    <row r="13" spans="1:9" ht="12.75">
      <c r="A13" s="72" t="s">
        <v>9</v>
      </c>
      <c r="B13" s="72"/>
      <c r="C13" s="72"/>
      <c r="D13" s="72"/>
      <c r="E13" s="72"/>
      <c r="F13" s="5">
        <v>644669</v>
      </c>
      <c r="G13" s="6"/>
      <c r="H13" s="6"/>
      <c r="I13" s="6"/>
    </row>
    <row r="14" spans="1:9" ht="12.75">
      <c r="A14" s="72" t="s">
        <v>10</v>
      </c>
      <c r="B14" s="72"/>
      <c r="C14" s="72"/>
      <c r="D14" s="72"/>
      <c r="E14" s="72"/>
      <c r="F14" s="5">
        <v>1599600.82</v>
      </c>
      <c r="G14" s="6"/>
      <c r="H14" s="6"/>
      <c r="I14" s="6"/>
    </row>
    <row r="15" spans="1:9" ht="12.75">
      <c r="A15" s="72" t="s">
        <v>11</v>
      </c>
      <c r="B15" s="72"/>
      <c r="C15" s="72"/>
      <c r="D15" s="72"/>
      <c r="E15" s="72"/>
      <c r="F15" s="5">
        <v>187727.82</v>
      </c>
      <c r="G15" s="6"/>
      <c r="H15" s="6"/>
      <c r="I15" s="6"/>
    </row>
    <row r="16" spans="1:9" ht="12.75">
      <c r="A16" s="72" t="s">
        <v>12</v>
      </c>
      <c r="B16" s="72"/>
      <c r="C16" s="72"/>
      <c r="D16" s="72"/>
      <c r="E16" s="72"/>
      <c r="F16" s="5">
        <v>134790.52</v>
      </c>
      <c r="G16" s="6"/>
      <c r="H16" s="6"/>
      <c r="I16" s="6"/>
    </row>
    <row r="17" spans="1:9" ht="12.75">
      <c r="A17" s="72" t="s">
        <v>13</v>
      </c>
      <c r="B17" s="72"/>
      <c r="C17" s="72"/>
      <c r="D17" s="72"/>
      <c r="E17" s="72"/>
      <c r="F17" s="5">
        <v>103076</v>
      </c>
      <c r="G17" s="6"/>
      <c r="H17" s="6"/>
      <c r="I17" s="6"/>
    </row>
    <row r="18" spans="1:9" ht="12.75">
      <c r="A18" s="72" t="s">
        <v>14</v>
      </c>
      <c r="B18" s="72"/>
      <c r="C18" s="72"/>
      <c r="D18" s="72"/>
      <c r="E18" s="72"/>
      <c r="F18" s="5">
        <v>278072.91</v>
      </c>
      <c r="G18" s="6"/>
      <c r="H18" s="6"/>
      <c r="I18" s="6"/>
    </row>
    <row r="19" spans="1:9" ht="12.75">
      <c r="A19" s="72" t="s">
        <v>15</v>
      </c>
      <c r="B19" s="72"/>
      <c r="C19" s="72"/>
      <c r="D19" s="72"/>
      <c r="E19" s="72"/>
      <c r="F19" s="5">
        <v>19464</v>
      </c>
      <c r="G19" s="6"/>
      <c r="H19" s="6"/>
      <c r="I19" s="6"/>
    </row>
    <row r="20" spans="1:9" ht="12.75">
      <c r="A20" s="72" t="s">
        <v>16</v>
      </c>
      <c r="B20" s="72"/>
      <c r="C20" s="72"/>
      <c r="D20" s="72"/>
      <c r="E20" s="72"/>
      <c r="F20" s="5">
        <v>433224</v>
      </c>
      <c r="G20" s="6"/>
      <c r="H20" s="6"/>
      <c r="I20" s="6"/>
    </row>
    <row r="21" spans="1:9" ht="12.75">
      <c r="A21" s="72" t="s">
        <v>17</v>
      </c>
      <c r="B21" s="72"/>
      <c r="C21" s="72"/>
      <c r="D21" s="72"/>
      <c r="E21" s="72"/>
      <c r="F21" s="5">
        <v>27593.24</v>
      </c>
      <c r="G21" s="6"/>
      <c r="H21" s="6"/>
      <c r="I21" s="6"/>
    </row>
    <row r="22" spans="1:9" ht="18">
      <c r="A22" s="69" t="s">
        <v>18</v>
      </c>
      <c r="B22" s="69"/>
      <c r="C22" s="69"/>
      <c r="D22" s="69"/>
      <c r="E22" s="69"/>
      <c r="F22" s="7">
        <f>SUM(F7:F21)</f>
        <v>5572358.38</v>
      </c>
      <c r="G22" s="8"/>
      <c r="H22" s="8"/>
      <c r="I22" s="8"/>
    </row>
    <row r="23" spans="1:9" ht="18">
      <c r="A23" s="9"/>
      <c r="B23" s="4"/>
      <c r="C23" s="4"/>
      <c r="D23" s="4"/>
      <c r="E23" s="4"/>
      <c r="F23" s="6"/>
      <c r="G23" s="8"/>
      <c r="H23" s="8"/>
      <c r="I23" s="8"/>
    </row>
    <row r="24" spans="1:9" ht="12.75" customHeight="1">
      <c r="A24" s="9"/>
      <c r="B24" s="9"/>
      <c r="C24" s="9"/>
      <c r="D24" s="9"/>
      <c r="E24" s="9"/>
      <c r="F24" s="8"/>
      <c r="G24" s="8"/>
      <c r="H24" s="8"/>
      <c r="I24" s="8"/>
    </row>
    <row r="25" spans="1:6" ht="18">
      <c r="A25" s="70" t="s">
        <v>19</v>
      </c>
      <c r="B25" s="70"/>
      <c r="C25" s="70"/>
      <c r="D25" s="70"/>
      <c r="E25" s="70"/>
      <c r="F25" s="10">
        <v>5572358</v>
      </c>
    </row>
    <row r="26" spans="1:6" ht="12.75">
      <c r="A26" s="11"/>
      <c r="B26" s="11"/>
      <c r="C26" s="11"/>
      <c r="D26" s="11"/>
      <c r="E26" s="11"/>
      <c r="F26" s="12"/>
    </row>
    <row r="28" spans="1:6" ht="12.75">
      <c r="A28" s="71" t="s">
        <v>20</v>
      </c>
      <c r="B28" s="71"/>
      <c r="C28" s="71"/>
      <c r="D28" s="71"/>
      <c r="E28" s="3" t="s">
        <v>21</v>
      </c>
      <c r="F28" s="3" t="s">
        <v>22</v>
      </c>
    </row>
    <row r="29" spans="1:6" ht="12.75">
      <c r="A29" s="65" t="s">
        <v>23</v>
      </c>
      <c r="B29" s="65"/>
      <c r="C29" s="65"/>
      <c r="D29" s="65"/>
      <c r="E29" s="3">
        <v>1</v>
      </c>
      <c r="F29" s="13">
        <v>7353618.25</v>
      </c>
    </row>
    <row r="30" spans="1:6" ht="12.75">
      <c r="A30" s="65" t="s">
        <v>24</v>
      </c>
      <c r="B30" s="65"/>
      <c r="C30" s="65"/>
      <c r="D30" s="65"/>
      <c r="E30" s="3">
        <v>1</v>
      </c>
      <c r="F30" s="13">
        <v>4196103.67</v>
      </c>
    </row>
    <row r="31" spans="1:6" ht="12.75">
      <c r="A31" s="65" t="s">
        <v>25</v>
      </c>
      <c r="B31" s="65"/>
      <c r="C31" s="65"/>
      <c r="D31" s="65"/>
      <c r="E31" s="3">
        <v>2</v>
      </c>
      <c r="F31" s="13">
        <v>15453213.86</v>
      </c>
    </row>
    <row r="32" spans="1:6" ht="12.75">
      <c r="A32" s="65" t="s">
        <v>26</v>
      </c>
      <c r="B32" s="65"/>
      <c r="C32" s="65"/>
      <c r="D32" s="65"/>
      <c r="E32" s="3">
        <v>2</v>
      </c>
      <c r="F32" s="13">
        <v>623508.7</v>
      </c>
    </row>
    <row r="33" spans="1:6" ht="12.75">
      <c r="A33" s="65" t="s">
        <v>27</v>
      </c>
      <c r="B33" s="65"/>
      <c r="C33" s="65"/>
      <c r="D33" s="65"/>
      <c r="E33" s="3">
        <v>3</v>
      </c>
      <c r="F33" s="13">
        <v>42684.19</v>
      </c>
    </row>
    <row r="34" spans="1:6" ht="12.75">
      <c r="A34" s="65" t="s">
        <v>28</v>
      </c>
      <c r="B34" s="65"/>
      <c r="C34" s="65"/>
      <c r="D34" s="65"/>
      <c r="E34" s="3">
        <v>4</v>
      </c>
      <c r="F34" s="13">
        <v>380132.61</v>
      </c>
    </row>
    <row r="35" spans="1:6" ht="12.75">
      <c r="A35" s="65" t="s">
        <v>29</v>
      </c>
      <c r="B35" s="65"/>
      <c r="C35" s="65"/>
      <c r="D35" s="65"/>
      <c r="E35" s="3">
        <v>4</v>
      </c>
      <c r="F35" s="13">
        <v>378551.35</v>
      </c>
    </row>
    <row r="36" spans="1:6" ht="12.75">
      <c r="A36" s="65" t="s">
        <v>30</v>
      </c>
      <c r="B36" s="65"/>
      <c r="C36" s="65"/>
      <c r="D36" s="65"/>
      <c r="E36" s="3">
        <v>5</v>
      </c>
      <c r="F36" s="13">
        <v>6100</v>
      </c>
    </row>
    <row r="37" spans="1:6" ht="12.75">
      <c r="A37" s="65" t="s">
        <v>31</v>
      </c>
      <c r="B37" s="65"/>
      <c r="C37" s="65"/>
      <c r="D37" s="65"/>
      <c r="E37" s="3">
        <v>6</v>
      </c>
      <c r="F37" s="13">
        <v>113017.33</v>
      </c>
    </row>
    <row r="38" spans="1:6" ht="12.75">
      <c r="A38" s="65" t="s">
        <v>32</v>
      </c>
      <c r="B38" s="65"/>
      <c r="C38" s="65"/>
      <c r="D38" s="65"/>
      <c r="E38" s="3">
        <v>7</v>
      </c>
      <c r="F38" s="13">
        <v>810617.08</v>
      </c>
    </row>
    <row r="39" spans="1:6" ht="12.75">
      <c r="A39" s="65" t="s">
        <v>33</v>
      </c>
      <c r="B39" s="65"/>
      <c r="C39" s="65"/>
      <c r="D39" s="65"/>
      <c r="E39" s="3">
        <v>8</v>
      </c>
      <c r="F39" s="13">
        <v>493388.35</v>
      </c>
    </row>
    <row r="40" spans="1:6" ht="18">
      <c r="A40" s="66" t="s">
        <v>34</v>
      </c>
      <c r="B40" s="66"/>
      <c r="C40" s="66"/>
      <c r="D40" s="66"/>
      <c r="E40" s="14"/>
      <c r="F40" s="15">
        <f>SUM(F29:F39)</f>
        <v>29850935.39</v>
      </c>
    </row>
    <row r="41" spans="1:6" ht="12.75">
      <c r="A41" s="16"/>
      <c r="B41" s="16"/>
      <c r="C41" s="16"/>
      <c r="D41" s="16"/>
      <c r="E41" s="4"/>
      <c r="F41" s="17"/>
    </row>
    <row r="43" spans="1:6" ht="18">
      <c r="A43" s="67" t="s">
        <v>19</v>
      </c>
      <c r="B43" s="67"/>
      <c r="C43" s="67"/>
      <c r="D43" s="67"/>
      <c r="E43" s="67"/>
      <c r="F43" s="18">
        <v>29850935</v>
      </c>
    </row>
    <row r="44" spans="1:6" ht="12.75">
      <c r="A44" s="19"/>
      <c r="B44" s="19"/>
      <c r="C44" s="19"/>
      <c r="D44" s="19"/>
      <c r="E44" s="19"/>
      <c r="F44" s="20"/>
    </row>
    <row r="46" spans="1:6" ht="18">
      <c r="A46" s="67" t="s">
        <v>35</v>
      </c>
      <c r="B46" s="67"/>
      <c r="C46" s="67"/>
      <c r="D46" s="67"/>
      <c r="F46" s="18">
        <f>F25+F43</f>
        <v>35423293</v>
      </c>
    </row>
    <row r="56" spans="1:6" ht="18">
      <c r="A56" s="68" t="s">
        <v>36</v>
      </c>
      <c r="B56" s="68"/>
      <c r="C56" s="68"/>
      <c r="D56" s="68"/>
      <c r="E56" s="68"/>
      <c r="F56" s="68"/>
    </row>
    <row r="57" spans="1:6" ht="12.75">
      <c r="A57" s="21"/>
      <c r="B57" s="21"/>
      <c r="C57" s="21"/>
      <c r="D57" s="21"/>
      <c r="E57" s="21"/>
      <c r="F57" s="21"/>
    </row>
    <row r="58" spans="1:6" ht="7.5" customHeight="1">
      <c r="A58" s="21"/>
      <c r="B58" s="21"/>
      <c r="C58" s="21"/>
      <c r="D58" s="21"/>
      <c r="E58" s="21"/>
      <c r="F58" s="21"/>
    </row>
    <row r="59" spans="1:6" ht="15.75" customHeight="1">
      <c r="A59" s="59" t="s">
        <v>37</v>
      </c>
      <c r="B59" s="59"/>
      <c r="C59" s="59"/>
      <c r="D59" s="59"/>
      <c r="E59" s="59"/>
      <c r="F59" s="22">
        <v>26000</v>
      </c>
    </row>
    <row r="60" spans="1:6" ht="19.5" customHeight="1">
      <c r="A60" s="60" t="s">
        <v>38</v>
      </c>
      <c r="B60" s="60"/>
      <c r="C60" s="60"/>
      <c r="D60" s="60"/>
      <c r="E60" s="60"/>
      <c r="F60" s="23"/>
    </row>
    <row r="61" spans="1:6" ht="12.75">
      <c r="A61" s="61" t="s">
        <v>39</v>
      </c>
      <c r="B61" s="61"/>
      <c r="C61" s="61"/>
      <c r="D61" s="61"/>
      <c r="E61" s="61"/>
      <c r="F61" s="24">
        <v>8387664</v>
      </c>
    </row>
    <row r="62" spans="1:6" ht="15" customHeight="1">
      <c r="A62" s="62" t="s">
        <v>40</v>
      </c>
      <c r="B62" s="62"/>
      <c r="C62" s="62"/>
      <c r="D62" s="62"/>
      <c r="E62" s="62"/>
      <c r="F62" s="25">
        <v>603056</v>
      </c>
    </row>
    <row r="63" spans="1:6" ht="12.75" customHeight="1">
      <c r="A63" s="63" t="s">
        <v>41</v>
      </c>
      <c r="B63" s="63"/>
      <c r="C63" s="63"/>
      <c r="D63" s="63"/>
      <c r="E63" s="63"/>
      <c r="F63" s="23"/>
    </row>
    <row r="64" spans="1:6" ht="12.75">
      <c r="A64" s="64" t="s">
        <v>42</v>
      </c>
      <c r="B64" s="64"/>
      <c r="C64" s="64"/>
      <c r="D64" s="64"/>
      <c r="E64" s="64"/>
      <c r="F64" s="25">
        <v>513000</v>
      </c>
    </row>
    <row r="65" spans="1:6" ht="12.75">
      <c r="A65" s="54" t="s">
        <v>43</v>
      </c>
      <c r="B65" s="54"/>
      <c r="C65" s="54"/>
      <c r="D65" s="54"/>
      <c r="E65" s="54"/>
      <c r="F65" s="26"/>
    </row>
    <row r="66" spans="1:6" ht="12.75">
      <c r="A66" s="55" t="s">
        <v>44</v>
      </c>
      <c r="B66" s="55"/>
      <c r="C66" s="55"/>
      <c r="D66" s="55"/>
      <c r="E66" s="55"/>
      <c r="F66" s="27">
        <f>SUM(F59:F65)</f>
        <v>9529720</v>
      </c>
    </row>
    <row r="68" spans="1:6" ht="12.75">
      <c r="A68" s="56" t="s">
        <v>19</v>
      </c>
      <c r="B68" s="56"/>
      <c r="C68" s="56"/>
      <c r="D68" s="56"/>
      <c r="E68" s="56"/>
      <c r="F68" s="20">
        <v>9529720</v>
      </c>
    </row>
    <row r="69" spans="1:6" ht="12.75">
      <c r="A69" s="28"/>
      <c r="B69" s="28"/>
      <c r="C69" s="28"/>
      <c r="D69" s="28"/>
      <c r="E69" s="28"/>
      <c r="F69" s="28"/>
    </row>
    <row r="70" spans="1:6" ht="18.75">
      <c r="A70" s="57" t="s">
        <v>45</v>
      </c>
      <c r="B70" s="57"/>
      <c r="C70" s="57"/>
      <c r="D70" s="57"/>
      <c r="E70" s="57"/>
      <c r="F70" s="29">
        <f>F46+F68</f>
        <v>44953013</v>
      </c>
    </row>
    <row r="71" spans="1:6" ht="12.75">
      <c r="A71" s="28"/>
      <c r="B71" s="28"/>
      <c r="C71" s="28"/>
      <c r="D71" s="28"/>
      <c r="E71" s="28"/>
      <c r="F71" s="28"/>
    </row>
    <row r="73" spans="1:6" ht="12.75">
      <c r="A73" s="54" t="s">
        <v>46</v>
      </c>
      <c r="B73" s="54"/>
      <c r="C73" s="54"/>
      <c r="D73" s="54"/>
      <c r="E73" s="54"/>
      <c r="F73" s="54"/>
    </row>
    <row r="74" spans="1:6" ht="12.75">
      <c r="A74" s="58" t="s">
        <v>47</v>
      </c>
      <c r="B74" s="58"/>
      <c r="C74" s="58"/>
      <c r="D74" s="58"/>
      <c r="E74" s="58"/>
      <c r="F74" s="58"/>
    </row>
    <row r="75" spans="1:6" ht="12.75">
      <c r="A75" s="47" t="s">
        <v>3</v>
      </c>
      <c r="B75" s="47"/>
      <c r="C75" s="47"/>
      <c r="D75" s="47"/>
      <c r="E75" s="47"/>
      <c r="F75" s="26"/>
    </row>
    <row r="76" spans="1:6" ht="12.75">
      <c r="A76" s="53" t="s">
        <v>48</v>
      </c>
      <c r="B76" s="53"/>
      <c r="C76" s="53"/>
      <c r="D76" s="53"/>
      <c r="E76" s="53"/>
      <c r="F76" s="30"/>
    </row>
    <row r="77" spans="1:6" ht="12.75">
      <c r="A77" s="45" t="s">
        <v>49</v>
      </c>
      <c r="B77" s="45"/>
      <c r="C77" s="45"/>
      <c r="D77" s="46">
        <v>-18704</v>
      </c>
      <c r="E77" s="46"/>
      <c r="F77" s="30"/>
    </row>
    <row r="78" spans="1:6" ht="12.75">
      <c r="A78" s="48" t="s">
        <v>50</v>
      </c>
      <c r="B78" s="48"/>
      <c r="C78" s="48"/>
      <c r="D78" s="52">
        <v>88661</v>
      </c>
      <c r="E78" s="52"/>
      <c r="F78" s="25">
        <f>D78+D77</f>
        <v>69957</v>
      </c>
    </row>
    <row r="79" spans="1:6" ht="12.75">
      <c r="A79" s="47" t="s">
        <v>4</v>
      </c>
      <c r="B79" s="47"/>
      <c r="C79" s="47"/>
      <c r="D79" s="47"/>
      <c r="E79" s="47"/>
      <c r="F79" s="26"/>
    </row>
    <row r="80" spans="1:6" ht="12.75">
      <c r="A80" s="48" t="s">
        <v>48</v>
      </c>
      <c r="B80" s="48"/>
      <c r="C80" s="48"/>
      <c r="D80" s="49"/>
      <c r="E80" s="49"/>
      <c r="F80" s="30"/>
    </row>
    <row r="81" spans="1:6" ht="12.75">
      <c r="A81" s="40" t="s">
        <v>51</v>
      </c>
      <c r="B81" s="40"/>
      <c r="C81" s="40"/>
      <c r="D81" s="52">
        <v>365500</v>
      </c>
      <c r="E81" s="52"/>
      <c r="F81" s="25">
        <f>D81</f>
        <v>365500</v>
      </c>
    </row>
    <row r="82" spans="1:6" ht="12.75">
      <c r="A82" s="47" t="s">
        <v>9</v>
      </c>
      <c r="B82" s="47"/>
      <c r="C82" s="47"/>
      <c r="D82" s="47"/>
      <c r="E82" s="47"/>
      <c r="F82" s="26"/>
    </row>
    <row r="83" spans="1:6" ht="12.75">
      <c r="A83" s="48" t="s">
        <v>48</v>
      </c>
      <c r="B83" s="48"/>
      <c r="C83" s="48"/>
      <c r="D83" s="49"/>
      <c r="E83" s="49"/>
      <c r="F83" s="30"/>
    </row>
    <row r="84" spans="1:6" ht="12.75">
      <c r="A84" s="40" t="s">
        <v>50</v>
      </c>
      <c r="B84" s="40"/>
      <c r="C84" s="40"/>
      <c r="D84" s="41">
        <v>6145</v>
      </c>
      <c r="E84" s="41"/>
      <c r="F84" s="25">
        <f>D84</f>
        <v>6145</v>
      </c>
    </row>
    <row r="85" spans="1:6" ht="12.75">
      <c r="A85" s="47" t="s">
        <v>52</v>
      </c>
      <c r="B85" s="47"/>
      <c r="C85" s="47"/>
      <c r="D85" s="47"/>
      <c r="E85" s="47"/>
      <c r="F85" s="26"/>
    </row>
    <row r="86" spans="1:6" ht="12.75">
      <c r="A86" s="48" t="s">
        <v>48</v>
      </c>
      <c r="B86" s="48"/>
      <c r="C86" s="48"/>
      <c r="D86" s="49"/>
      <c r="E86" s="49"/>
      <c r="F86" s="30"/>
    </row>
    <row r="87" spans="1:6" ht="12.75">
      <c r="A87" s="48" t="s">
        <v>53</v>
      </c>
      <c r="B87" s="48"/>
      <c r="C87" s="48"/>
      <c r="D87" s="46">
        <v>55162.76</v>
      </c>
      <c r="E87" s="46"/>
      <c r="F87" s="30"/>
    </row>
    <row r="88" spans="1:6" ht="12.75">
      <c r="A88" s="40" t="s">
        <v>51</v>
      </c>
      <c r="B88" s="40"/>
      <c r="C88" s="40"/>
      <c r="D88" s="41">
        <v>89409.1</v>
      </c>
      <c r="E88" s="41"/>
      <c r="F88" s="25">
        <f>D87+D88</f>
        <v>144571.86000000002</v>
      </c>
    </row>
    <row r="89" spans="1:6" ht="12.75">
      <c r="A89" s="47" t="s">
        <v>12</v>
      </c>
      <c r="B89" s="47"/>
      <c r="C89" s="47"/>
      <c r="D89" s="47"/>
      <c r="E89" s="47"/>
      <c r="F89" s="26"/>
    </row>
    <row r="90" spans="1:6" ht="12.75">
      <c r="A90" s="48" t="s">
        <v>48</v>
      </c>
      <c r="B90" s="48"/>
      <c r="C90" s="48"/>
      <c r="D90" s="49"/>
      <c r="E90" s="49"/>
      <c r="F90" s="30"/>
    </row>
    <row r="91" spans="1:6" ht="12.75">
      <c r="A91" s="40" t="s">
        <v>50</v>
      </c>
      <c r="B91" s="40"/>
      <c r="C91" s="40"/>
      <c r="D91" s="41">
        <v>20650</v>
      </c>
      <c r="E91" s="41"/>
      <c r="F91" s="25">
        <f>D91</f>
        <v>20650</v>
      </c>
    </row>
    <row r="92" spans="1:6" ht="12.75">
      <c r="A92" s="47" t="s">
        <v>14</v>
      </c>
      <c r="B92" s="47"/>
      <c r="C92" s="47"/>
      <c r="D92" s="47"/>
      <c r="E92" s="47"/>
      <c r="F92" s="26"/>
    </row>
    <row r="93" spans="1:6" ht="12.75">
      <c r="A93" s="48" t="s">
        <v>48</v>
      </c>
      <c r="B93" s="48"/>
      <c r="C93" s="48"/>
      <c r="D93" s="49"/>
      <c r="E93" s="49"/>
      <c r="F93" s="30"/>
    </row>
    <row r="94" spans="1:6" ht="12.75">
      <c r="A94" s="40" t="s">
        <v>54</v>
      </c>
      <c r="B94" s="40"/>
      <c r="C94" s="40"/>
      <c r="D94" s="41">
        <v>12153.78</v>
      </c>
      <c r="E94" s="41"/>
      <c r="F94" s="25">
        <f>D94</f>
        <v>12153.78</v>
      </c>
    </row>
    <row r="95" spans="1:6" ht="12.75">
      <c r="A95" s="47" t="s">
        <v>13</v>
      </c>
      <c r="B95" s="47"/>
      <c r="C95" s="47"/>
      <c r="D95" s="47"/>
      <c r="E95" s="47"/>
      <c r="F95" s="26"/>
    </row>
    <row r="96" spans="1:6" ht="12.75">
      <c r="A96" s="48" t="s">
        <v>55</v>
      </c>
      <c r="B96" s="48"/>
      <c r="C96" s="48"/>
      <c r="D96" s="49"/>
      <c r="E96" s="49"/>
      <c r="F96" s="30"/>
    </row>
    <row r="97" spans="1:6" ht="12.75">
      <c r="A97" s="40" t="s">
        <v>53</v>
      </c>
      <c r="B97" s="40"/>
      <c r="C97" s="40"/>
      <c r="D97" s="41">
        <v>-55162.76</v>
      </c>
      <c r="E97" s="41"/>
      <c r="F97" s="25">
        <f>D97</f>
        <v>-55162.76</v>
      </c>
    </row>
    <row r="98" spans="1:6" ht="12.75">
      <c r="A98" s="38" t="s">
        <v>56</v>
      </c>
      <c r="B98" s="38"/>
      <c r="C98" s="38"/>
      <c r="D98" s="38"/>
      <c r="E98" s="38"/>
      <c r="F98" s="39">
        <f>F78+F81+F84+F88+F91+F94+F97</f>
        <v>563814.88</v>
      </c>
    </row>
    <row r="99" spans="1:6" ht="12.75">
      <c r="A99" s="38"/>
      <c r="B99" s="38"/>
      <c r="C99" s="38"/>
      <c r="D99" s="38"/>
      <c r="E99" s="38"/>
      <c r="F99" s="39"/>
    </row>
    <row r="107" spans="1:6" ht="12.75">
      <c r="A107" s="47" t="s">
        <v>23</v>
      </c>
      <c r="B107" s="47"/>
      <c r="C107" s="47"/>
      <c r="D107" s="47"/>
      <c r="E107" s="47"/>
      <c r="F107" s="26"/>
    </row>
    <row r="108" spans="1:6" ht="12.75">
      <c r="A108" s="45" t="s">
        <v>48</v>
      </c>
      <c r="B108" s="45"/>
      <c r="C108" s="45"/>
      <c r="D108" s="49"/>
      <c r="E108" s="49"/>
      <c r="F108" s="30"/>
    </row>
    <row r="109" spans="1:6" ht="12.75">
      <c r="A109" s="45" t="s">
        <v>57</v>
      </c>
      <c r="B109" s="45"/>
      <c r="C109" s="45"/>
      <c r="D109" s="46">
        <v>471590.94</v>
      </c>
      <c r="E109" s="46"/>
      <c r="F109" s="30"/>
    </row>
    <row r="110" spans="1:6" ht="12.75">
      <c r="A110" s="45" t="s">
        <v>58</v>
      </c>
      <c r="B110" s="45"/>
      <c r="C110" s="45"/>
      <c r="D110" s="46">
        <v>598785.8</v>
      </c>
      <c r="E110" s="46"/>
      <c r="F110" s="30"/>
    </row>
    <row r="111" spans="1:6" ht="12.75">
      <c r="A111" s="48" t="s">
        <v>59</v>
      </c>
      <c r="B111" s="48"/>
      <c r="C111" s="48"/>
      <c r="D111" s="46">
        <v>-471590.94</v>
      </c>
      <c r="E111" s="46"/>
      <c r="F111" s="24">
        <f>D110+D111+D109</f>
        <v>598785.8</v>
      </c>
    </row>
    <row r="112" spans="1:6" ht="12.75">
      <c r="A112" s="47" t="s">
        <v>24</v>
      </c>
      <c r="B112" s="47"/>
      <c r="C112" s="47"/>
      <c r="D112" s="47"/>
      <c r="E112" s="47"/>
      <c r="F112" s="26"/>
    </row>
    <row r="113" spans="1:6" ht="12.75">
      <c r="A113" s="48" t="s">
        <v>48</v>
      </c>
      <c r="B113" s="48"/>
      <c r="C113" s="48"/>
      <c r="D113" s="49"/>
      <c r="E113" s="49"/>
      <c r="F113" s="30"/>
    </row>
    <row r="114" spans="1:6" ht="12.75">
      <c r="A114" s="48" t="s">
        <v>57</v>
      </c>
      <c r="B114" s="48"/>
      <c r="C114" s="48"/>
      <c r="D114" s="50">
        <v>471590.94</v>
      </c>
      <c r="E114" s="50"/>
      <c r="F114" s="24">
        <f>D114</f>
        <v>471590.94</v>
      </c>
    </row>
    <row r="115" spans="1:6" ht="12.75">
      <c r="A115" s="51" t="s">
        <v>25</v>
      </c>
      <c r="B115" s="51"/>
      <c r="C115" s="51"/>
      <c r="D115" s="51"/>
      <c r="E115" s="51"/>
      <c r="F115" s="26"/>
    </row>
    <row r="116" spans="1:6" ht="12.75">
      <c r="A116" s="48" t="s">
        <v>48</v>
      </c>
      <c r="B116" s="48"/>
      <c r="C116" s="48"/>
      <c r="D116" s="49"/>
      <c r="E116" s="49"/>
      <c r="F116" s="30"/>
    </row>
    <row r="117" spans="1:6" ht="12.75">
      <c r="A117" s="48" t="s">
        <v>60</v>
      </c>
      <c r="B117" s="48"/>
      <c r="C117" s="48"/>
      <c r="D117" s="46">
        <v>257124.64</v>
      </c>
      <c r="E117" s="46"/>
      <c r="F117" s="24">
        <f>D117</f>
        <v>257124.64</v>
      </c>
    </row>
    <row r="118" spans="1:6" ht="12.75">
      <c r="A118" s="47" t="s">
        <v>61</v>
      </c>
      <c r="B118" s="47"/>
      <c r="C118" s="47"/>
      <c r="D118" s="47"/>
      <c r="E118" s="47"/>
      <c r="F118" s="26"/>
    </row>
    <row r="119" spans="1:6" ht="12.75">
      <c r="A119" s="48" t="s">
        <v>48</v>
      </c>
      <c r="B119" s="48"/>
      <c r="C119" s="48"/>
      <c r="D119" s="49"/>
      <c r="E119" s="49"/>
      <c r="F119" s="30"/>
    </row>
    <row r="120" spans="1:6" ht="12.75">
      <c r="A120" s="48" t="s">
        <v>62</v>
      </c>
      <c r="B120" s="48"/>
      <c r="C120" s="48"/>
      <c r="D120" s="46">
        <v>-113086.54</v>
      </c>
      <c r="E120" s="46"/>
      <c r="F120" s="30"/>
    </row>
    <row r="121" spans="1:6" ht="12.75">
      <c r="A121" s="48" t="s">
        <v>63</v>
      </c>
      <c r="B121" s="48"/>
      <c r="C121" s="48"/>
      <c r="D121" s="46">
        <v>123729.96</v>
      </c>
      <c r="E121" s="46"/>
      <c r="F121" s="30"/>
    </row>
    <row r="122" spans="1:6" ht="12.75">
      <c r="A122" s="48" t="s">
        <v>64</v>
      </c>
      <c r="B122" s="48"/>
      <c r="C122" s="48"/>
      <c r="D122" s="46">
        <v>14305</v>
      </c>
      <c r="E122" s="46"/>
      <c r="F122" s="24"/>
    </row>
    <row r="123" spans="1:6" ht="12.75">
      <c r="A123" s="40" t="s">
        <v>65</v>
      </c>
      <c r="B123" s="40"/>
      <c r="C123" s="40"/>
      <c r="D123" s="41">
        <v>15617.63</v>
      </c>
      <c r="E123" s="41"/>
      <c r="F123" s="25">
        <f>D120+D121+D122+D123</f>
        <v>40566.05000000001</v>
      </c>
    </row>
    <row r="124" spans="1:6" ht="12.75">
      <c r="A124" s="47" t="s">
        <v>29</v>
      </c>
      <c r="B124" s="47"/>
      <c r="C124" s="47"/>
      <c r="D124" s="47"/>
      <c r="E124" s="47"/>
      <c r="F124" s="26"/>
    </row>
    <row r="125" spans="1:6" ht="12.75">
      <c r="A125" s="48" t="s">
        <v>48</v>
      </c>
      <c r="B125" s="48"/>
      <c r="C125" s="48"/>
      <c r="D125" s="49"/>
      <c r="E125" s="49"/>
      <c r="F125" s="30"/>
    </row>
    <row r="126" spans="1:6" ht="12.75">
      <c r="A126" s="48" t="s">
        <v>66</v>
      </c>
      <c r="B126" s="48"/>
      <c r="C126" s="48"/>
      <c r="D126" s="46">
        <v>34889.56</v>
      </c>
      <c r="E126" s="46"/>
      <c r="F126" s="30"/>
    </row>
    <row r="127" spans="1:6" ht="12.75">
      <c r="A127" s="48" t="s">
        <v>67</v>
      </c>
      <c r="B127" s="48"/>
      <c r="C127" s="48"/>
      <c r="D127" s="46">
        <v>5699</v>
      </c>
      <c r="E127" s="46"/>
      <c r="F127" s="30"/>
    </row>
    <row r="128" spans="1:6" ht="12.75">
      <c r="A128" s="48" t="s">
        <v>68</v>
      </c>
      <c r="B128" s="48"/>
      <c r="C128" s="48"/>
      <c r="D128" s="46">
        <v>11159.74</v>
      </c>
      <c r="E128" s="46"/>
      <c r="F128" s="30"/>
    </row>
    <row r="129" spans="1:6" ht="12.75">
      <c r="A129" s="48" t="s">
        <v>69</v>
      </c>
      <c r="B129" s="48"/>
      <c r="C129" s="48"/>
      <c r="D129" s="46">
        <v>4227.3</v>
      </c>
      <c r="E129" s="46"/>
      <c r="F129" s="24"/>
    </row>
    <row r="130" spans="1:6" ht="12.75">
      <c r="A130" s="40" t="s">
        <v>64</v>
      </c>
      <c r="B130" s="40"/>
      <c r="C130" s="40"/>
      <c r="D130" s="41">
        <v>101695.05</v>
      </c>
      <c r="E130" s="41"/>
      <c r="F130" s="25">
        <f>D126+D127+D128+D129+D130</f>
        <v>157670.65</v>
      </c>
    </row>
    <row r="131" spans="1:6" ht="12.75">
      <c r="A131" s="47" t="s">
        <v>31</v>
      </c>
      <c r="B131" s="47"/>
      <c r="C131" s="47"/>
      <c r="D131" s="47"/>
      <c r="E131" s="47"/>
      <c r="F131" s="26"/>
    </row>
    <row r="132" spans="1:6" ht="12.75">
      <c r="A132" s="48" t="s">
        <v>55</v>
      </c>
      <c r="B132" s="48"/>
      <c r="C132" s="48"/>
      <c r="D132" s="49"/>
      <c r="E132" s="49"/>
      <c r="F132" s="30"/>
    </row>
    <row r="133" spans="1:6" ht="12.75">
      <c r="A133" s="45" t="s">
        <v>70</v>
      </c>
      <c r="B133" s="45"/>
      <c r="C133" s="45"/>
      <c r="D133" s="46">
        <v>-5124</v>
      </c>
      <c r="E133" s="46"/>
      <c r="F133" s="24">
        <f>D133</f>
        <v>-5124</v>
      </c>
    </row>
    <row r="134" spans="1:6" ht="12.75">
      <c r="A134" s="47" t="s">
        <v>71</v>
      </c>
      <c r="B134" s="47"/>
      <c r="C134" s="47"/>
      <c r="D134" s="47"/>
      <c r="E134" s="47"/>
      <c r="F134" s="26"/>
    </row>
    <row r="135" spans="1:6" ht="12.75">
      <c r="A135" s="48" t="s">
        <v>48</v>
      </c>
      <c r="B135" s="48"/>
      <c r="C135" s="48"/>
      <c r="D135" s="49"/>
      <c r="E135" s="49"/>
      <c r="F135" s="30"/>
    </row>
    <row r="136" spans="1:6" ht="12.75">
      <c r="A136" s="48" t="s">
        <v>72</v>
      </c>
      <c r="B136" s="48"/>
      <c r="C136" s="48"/>
      <c r="D136" s="46">
        <v>6900</v>
      </c>
      <c r="E136" s="46"/>
      <c r="F136" s="24"/>
    </row>
    <row r="137" spans="1:6" ht="12.75">
      <c r="A137" s="40" t="s">
        <v>73</v>
      </c>
      <c r="B137" s="40"/>
      <c r="C137" s="40"/>
      <c r="D137" s="41">
        <v>30202.6</v>
      </c>
      <c r="E137" s="41"/>
      <c r="F137" s="25">
        <f>D136+D137</f>
        <v>37102.6</v>
      </c>
    </row>
    <row r="138" spans="1:6" ht="12.75">
      <c r="A138" s="42" t="s">
        <v>56</v>
      </c>
      <c r="B138" s="42"/>
      <c r="C138" s="42"/>
      <c r="D138" s="42"/>
      <c r="E138" s="42"/>
      <c r="F138" s="43">
        <f>F133+F130+F123+F117+F114+F111+F137</f>
        <v>1557716.6800000002</v>
      </c>
    </row>
    <row r="139" spans="1:6" ht="12.75">
      <c r="A139" s="42"/>
      <c r="B139" s="42"/>
      <c r="C139" s="42"/>
      <c r="D139" s="42"/>
      <c r="E139" s="42"/>
      <c r="F139" s="43"/>
    </row>
    <row r="143" spans="1:6" ht="12.75">
      <c r="A143" s="44" t="s">
        <v>74</v>
      </c>
      <c r="B143" s="44"/>
      <c r="C143" s="44"/>
      <c r="D143" s="44"/>
      <c r="E143" s="44"/>
      <c r="F143" s="44"/>
    </row>
    <row r="144" spans="1:6" ht="12.75">
      <c r="A144" s="44"/>
      <c r="B144" s="44"/>
      <c r="C144" s="44"/>
      <c r="D144" s="44"/>
      <c r="E144" s="44"/>
      <c r="F144" s="44"/>
    </row>
    <row r="145" spans="1:6" ht="12.75" customHeight="1">
      <c r="A145" s="31"/>
      <c r="B145" s="32"/>
      <c r="C145" s="32"/>
      <c r="D145" s="32"/>
      <c r="E145" s="32"/>
      <c r="F145" s="33"/>
    </row>
    <row r="146" spans="1:6" ht="15">
      <c r="A146" s="36" t="s">
        <v>75</v>
      </c>
      <c r="B146" s="36"/>
      <c r="C146" s="36"/>
      <c r="D146" s="36"/>
      <c r="E146" s="36"/>
      <c r="F146" s="34">
        <v>448359.58</v>
      </c>
    </row>
    <row r="147" spans="1:6" ht="15">
      <c r="A147" s="36" t="s">
        <v>76</v>
      </c>
      <c r="B147" s="36"/>
      <c r="C147" s="36"/>
      <c r="D147" s="36"/>
      <c r="E147" s="36"/>
      <c r="F147" s="34">
        <v>37555.8</v>
      </c>
    </row>
    <row r="148" spans="1:6" ht="15">
      <c r="A148" s="36" t="s">
        <v>77</v>
      </c>
      <c r="B148" s="36"/>
      <c r="C148" s="36"/>
      <c r="D148" s="36"/>
      <c r="E148" s="36"/>
      <c r="F148" s="34">
        <v>11140.62</v>
      </c>
    </row>
    <row r="149" spans="1:6" ht="15">
      <c r="A149" s="36" t="s">
        <v>78</v>
      </c>
      <c r="B149" s="36"/>
      <c r="C149" s="36"/>
      <c r="D149" s="36"/>
      <c r="E149" s="36"/>
      <c r="F149" s="34">
        <v>308.91</v>
      </c>
    </row>
    <row r="150" spans="1:6" ht="15">
      <c r="A150" s="37" t="s">
        <v>79</v>
      </c>
      <c r="B150" s="37"/>
      <c r="C150" s="37"/>
      <c r="D150" s="37"/>
      <c r="E150" s="37"/>
      <c r="F150" s="34">
        <v>19996</v>
      </c>
    </row>
    <row r="151" spans="1:6" ht="12.75">
      <c r="A151" s="38" t="s">
        <v>80</v>
      </c>
      <c r="B151" s="38"/>
      <c r="C151" s="38"/>
      <c r="D151" s="38"/>
      <c r="E151" s="38"/>
      <c r="F151" s="39">
        <f>SUM(F146:F150)</f>
        <v>517360.91</v>
      </c>
    </row>
    <row r="152" spans="1:6" ht="12.75">
      <c r="A152" s="38"/>
      <c r="B152" s="38"/>
      <c r="C152" s="38"/>
      <c r="D152" s="38"/>
      <c r="E152" s="38"/>
      <c r="F152" s="39"/>
    </row>
    <row r="154" spans="1:6" ht="12.75">
      <c r="A154" s="35"/>
      <c r="B154" s="35"/>
      <c r="C154" s="35"/>
      <c r="D154" s="35"/>
      <c r="E154" s="35"/>
      <c r="F154" s="35"/>
    </row>
    <row r="155" spans="1:6" ht="12.75">
      <c r="A155" s="35"/>
      <c r="B155" s="35"/>
      <c r="C155" s="35"/>
      <c r="D155" s="35"/>
      <c r="E155" s="35"/>
      <c r="F155" s="35"/>
    </row>
    <row r="156" spans="1:6" ht="12.75">
      <c r="A156" s="35"/>
      <c r="B156" s="35"/>
      <c r="C156" s="35"/>
      <c r="D156" s="35"/>
      <c r="E156" s="35"/>
      <c r="F156" s="35"/>
    </row>
    <row r="157" spans="1:6" ht="12.75">
      <c r="A157" s="35"/>
      <c r="B157" s="35"/>
      <c r="C157" s="35"/>
      <c r="D157" s="35"/>
      <c r="E157" s="35"/>
      <c r="F157" s="35"/>
    </row>
    <row r="158" spans="1:6" ht="12.75">
      <c r="A158" s="35"/>
      <c r="B158" s="35"/>
      <c r="C158" s="35"/>
      <c r="D158" s="35"/>
      <c r="E158" s="35"/>
      <c r="F158" s="35"/>
    </row>
    <row r="159" spans="1:6" ht="12.75">
      <c r="A159" s="35"/>
      <c r="B159" s="35"/>
      <c r="C159" s="35"/>
      <c r="D159" s="35"/>
      <c r="E159" s="35"/>
      <c r="F159" s="35"/>
    </row>
    <row r="160" spans="1:6" ht="12.75">
      <c r="A160" s="35"/>
      <c r="B160" s="35"/>
      <c r="C160" s="35"/>
      <c r="D160" s="35"/>
      <c r="E160" s="35"/>
      <c r="F160" s="35"/>
    </row>
    <row r="161" spans="1:6" ht="12.75">
      <c r="A161" s="35"/>
      <c r="B161" s="35"/>
      <c r="C161" s="35"/>
      <c r="D161" s="35"/>
      <c r="E161" s="35"/>
      <c r="F161" s="35"/>
    </row>
    <row r="162" spans="1:6" ht="12.75">
      <c r="A162" s="35"/>
      <c r="B162" s="35"/>
      <c r="C162" s="35"/>
      <c r="D162" s="35"/>
      <c r="E162" s="35"/>
      <c r="F162" s="35"/>
    </row>
    <row r="163" spans="1:6" ht="12.75">
      <c r="A163" s="35"/>
      <c r="B163" s="35"/>
      <c r="C163" s="35"/>
      <c r="D163" s="35"/>
      <c r="E163" s="35"/>
      <c r="F163" s="35"/>
    </row>
  </sheetData>
  <sheetProtection/>
  <mergeCells count="153">
    <mergeCell ref="A1:F2"/>
    <mergeCell ref="A6:E6"/>
    <mergeCell ref="A7:E7"/>
    <mergeCell ref="A8:E8"/>
    <mergeCell ref="A9:E9"/>
    <mergeCell ref="A4:F4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5:E25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3:E43"/>
    <mergeCell ref="A46:D46"/>
    <mergeCell ref="A56:F56"/>
    <mergeCell ref="A59:E59"/>
    <mergeCell ref="A60:E60"/>
    <mergeCell ref="A61:E61"/>
    <mergeCell ref="A62:E62"/>
    <mergeCell ref="A63:E63"/>
    <mergeCell ref="A64:E64"/>
    <mergeCell ref="A65:E65"/>
    <mergeCell ref="A66:E66"/>
    <mergeCell ref="A68:E68"/>
    <mergeCell ref="A70:E70"/>
    <mergeCell ref="A73:F73"/>
    <mergeCell ref="A74:F74"/>
    <mergeCell ref="A75:E75"/>
    <mergeCell ref="A76:E76"/>
    <mergeCell ref="A77:C77"/>
    <mergeCell ref="D77:E77"/>
    <mergeCell ref="A78:C78"/>
    <mergeCell ref="D78:E78"/>
    <mergeCell ref="A79:E79"/>
    <mergeCell ref="A80:C80"/>
    <mergeCell ref="D80:E80"/>
    <mergeCell ref="A81:C81"/>
    <mergeCell ref="D81:E81"/>
    <mergeCell ref="A82:E82"/>
    <mergeCell ref="A83:C83"/>
    <mergeCell ref="D83:E83"/>
    <mergeCell ref="A84:C84"/>
    <mergeCell ref="D84:E84"/>
    <mergeCell ref="A85:E85"/>
    <mergeCell ref="A86:C86"/>
    <mergeCell ref="D86:E86"/>
    <mergeCell ref="A87:C87"/>
    <mergeCell ref="D87:E87"/>
    <mergeCell ref="A88:C88"/>
    <mergeCell ref="D88:E88"/>
    <mergeCell ref="A89:E89"/>
    <mergeCell ref="A90:C90"/>
    <mergeCell ref="D90:E90"/>
    <mergeCell ref="A91:C91"/>
    <mergeCell ref="D91:E91"/>
    <mergeCell ref="A92:E92"/>
    <mergeCell ref="A93:C93"/>
    <mergeCell ref="D93:E93"/>
    <mergeCell ref="A94:C94"/>
    <mergeCell ref="D94:E94"/>
    <mergeCell ref="A95:E95"/>
    <mergeCell ref="A96:C96"/>
    <mergeCell ref="D96:E96"/>
    <mergeCell ref="A97:C97"/>
    <mergeCell ref="D97:E97"/>
    <mergeCell ref="A98:E99"/>
    <mergeCell ref="F98:F99"/>
    <mergeCell ref="A107:E107"/>
    <mergeCell ref="A108:C108"/>
    <mergeCell ref="D108:E108"/>
    <mergeCell ref="A109:C109"/>
    <mergeCell ref="D109:E109"/>
    <mergeCell ref="A110:C110"/>
    <mergeCell ref="D110:E110"/>
    <mergeCell ref="A111:C111"/>
    <mergeCell ref="D111:E111"/>
    <mergeCell ref="A112:E112"/>
    <mergeCell ref="A113:C113"/>
    <mergeCell ref="D113:E113"/>
    <mergeCell ref="A114:C114"/>
    <mergeCell ref="D114:E114"/>
    <mergeCell ref="A115:E115"/>
    <mergeCell ref="A116:C116"/>
    <mergeCell ref="D116:E116"/>
    <mergeCell ref="A117:C117"/>
    <mergeCell ref="D117:E117"/>
    <mergeCell ref="A118:E118"/>
    <mergeCell ref="A119:C119"/>
    <mergeCell ref="D119:E119"/>
    <mergeCell ref="A120:C120"/>
    <mergeCell ref="D120:E120"/>
    <mergeCell ref="A121:C121"/>
    <mergeCell ref="D121:E121"/>
    <mergeCell ref="A122:C122"/>
    <mergeCell ref="D122:E122"/>
    <mergeCell ref="A123:C123"/>
    <mergeCell ref="D123:E123"/>
    <mergeCell ref="A124:E124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29:C129"/>
    <mergeCell ref="D129:E129"/>
    <mergeCell ref="A130:C130"/>
    <mergeCell ref="D130:E130"/>
    <mergeCell ref="A131:E131"/>
    <mergeCell ref="A132:C132"/>
    <mergeCell ref="D132:E132"/>
    <mergeCell ref="A133:C133"/>
    <mergeCell ref="D133:E133"/>
    <mergeCell ref="A134:E134"/>
    <mergeCell ref="A135:C135"/>
    <mergeCell ref="D135:E135"/>
    <mergeCell ref="A136:C136"/>
    <mergeCell ref="D136:E136"/>
    <mergeCell ref="A137:C137"/>
    <mergeCell ref="D137:E137"/>
    <mergeCell ref="A138:E139"/>
    <mergeCell ref="F138:F139"/>
    <mergeCell ref="A143:F144"/>
    <mergeCell ref="A146:E146"/>
    <mergeCell ref="A147:E147"/>
    <mergeCell ref="A148:E148"/>
    <mergeCell ref="A149:E149"/>
    <mergeCell ref="A150:E150"/>
    <mergeCell ref="A151:E152"/>
    <mergeCell ref="F151:F1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kponikwia</cp:lastModifiedBy>
  <dcterms:modified xsi:type="dcterms:W3CDTF">2012-05-25T06:31:14Z</dcterms:modified>
  <cp:category/>
  <cp:version/>
  <cp:contentType/>
  <cp:contentStatus/>
</cp:coreProperties>
</file>