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1"/>
  </bookViews>
  <sheets>
    <sheet name="1" sheetId="1" r:id="rId1"/>
    <sheet name="2" sheetId="2" r:id="rId2"/>
    <sheet name="3" sheetId="3" r:id="rId3"/>
    <sheet name="Arkusz1" sheetId="4" state="hidden" r:id="rId4"/>
    <sheet name="Arkusz2" sheetId="5" state="hidden" r:id="rId5"/>
    <sheet name="Arkusz4" sheetId="6" state="hidden" r:id="rId6"/>
    <sheet name="Arkusz3" sheetId="7" state="hidden" r:id="rId7"/>
    <sheet name="Arkusz5" sheetId="8" state="hidden" r:id="rId8"/>
    <sheet name="Arkusz6" sheetId="9" state="hidden" r:id="rId9"/>
  </sheets>
  <definedNames/>
  <calcPr fullCalcOnLoad="1"/>
</workbook>
</file>

<file path=xl/sharedStrings.xml><?xml version="1.0" encoding="utf-8"?>
<sst xmlns="http://schemas.openxmlformats.org/spreadsheetml/2006/main" count="386" uniqueCount="196">
  <si>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</si>
  <si>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</si>
  <si>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</si>
  <si>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</si>
  <si>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</si>
  <si>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</si>
  <si>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</si>
  <si>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</si>
  <si>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</si>
  <si>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</si>
  <si>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</si>
  <si>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</si>
  <si>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</si>
  <si>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</si>
  <si>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</si>
  <si>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</si>
  <si>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</si>
  <si>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</si>
  <si>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</si>
  <si>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</si>
  <si>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</si>
  <si>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</si>
  <si>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</si>
  <si>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</si>
  <si>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</si>
  <si>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</si>
  <si>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</si>
  <si>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</si>
  <si>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</si>
  <si>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</si>
  <si>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</si>
  <si>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</si>
  <si>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</si>
  <si>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</si>
  <si>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</si>
  <si>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</si>
  <si>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</si>
  <si>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</si>
  <si>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</si>
  <si>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</si>
  <si>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</si>
  <si>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</si>
  <si>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</si>
  <si>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</si>
  <si>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</si>
  <si>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</si>
  <si>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</si>
  <si>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</si>
  <si>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</si>
  <si>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</si>
  <si>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</si>
  <si>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</si>
  <si>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</si>
  <si>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</si>
  <si>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</si>
  <si>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</si>
  <si>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</si>
  <si>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</si>
  <si>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</si>
  <si>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</si>
  <si>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</si>
  <si>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</si>
  <si>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</si>
  <si>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</si>
  <si>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</si>
  <si>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</si>
  <si>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</si>
  <si>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</si>
  <si>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</si>
  <si>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</si>
  <si>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</si>
  <si>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</si>
  <si>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</si>
  <si>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60016</t>
  </si>
  <si>
    <t>630</t>
  </si>
  <si>
    <t>700</t>
  </si>
  <si>
    <t>70005</t>
  </si>
  <si>
    <t>750</t>
  </si>
  <si>
    <t>75023</t>
  </si>
  <si>
    <t>754</t>
  </si>
  <si>
    <t>801</t>
  </si>
  <si>
    <t>80101</t>
  </si>
  <si>
    <t>900</t>
  </si>
  <si>
    <t>90001</t>
  </si>
  <si>
    <t>90015</t>
  </si>
  <si>
    <t>921</t>
  </si>
  <si>
    <t>92195</t>
  </si>
  <si>
    <t>Urząd Miejski w Szczyrku</t>
  </si>
  <si>
    <t>9.</t>
  </si>
  <si>
    <t>10.</t>
  </si>
  <si>
    <t>11.</t>
  </si>
  <si>
    <t>63003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</si>
  <si>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</si>
  <si>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</si>
  <si>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</si>
  <si>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</si>
  <si>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</si>
  <si>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</si>
  <si>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</si>
  <si>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</si>
  <si>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</si>
  <si>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</si>
  <si>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</si>
  <si>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</si>
  <si>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</si>
  <si>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</si>
  <si>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</si>
  <si>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</si>
  <si>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</si>
  <si>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</si>
  <si>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</si>
  <si>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</si>
  <si>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</si>
  <si>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2009 r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</si>
  <si>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</si>
  <si>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</si>
  <si>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</si>
  <si>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</si>
  <si>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</si>
  <si>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Wydatkiw okresie realizacji projektu (całkowita wartośc projektu) (6+7)</t>
  </si>
  <si>
    <t>Budowa Centrum Rekreacji (crossowy tor rowerowy i trasa narciarstwa biegowego) w mieście Szczyrk</t>
  </si>
  <si>
    <t>60013</t>
  </si>
  <si>
    <t>14.</t>
  </si>
  <si>
    <t>Dochody</t>
  </si>
  <si>
    <t>Wyniki budżetu</t>
  </si>
  <si>
    <t>Projekt przebudowy  ul. Klimczoka</t>
  </si>
  <si>
    <t>Rozbudowa i modernizacja ścieżki rowerowo-pieszej w Szczyrku (Deptak nad Żylicą i dalej w kierunku Buczkowic) oraz zagospodarowanie terenu Centrum Miasta Szczyrk</t>
  </si>
  <si>
    <t>Wytyczenie szlaku turystycznego oraz przygotowanie i uzbrojenie terenu pod budowę kolei gondolowej Szczyrk-Górka w kierunku klimczoka</t>
  </si>
  <si>
    <t>Przygotowanie jednostek samorządu terytorialnego do świadczenia e- usług oraz integracji z SEKAP</t>
  </si>
  <si>
    <t>Modernizacja i termomodernizacja ZSPIG nr 2 w Szczyrku przy ul. Myśliwskiej 154</t>
  </si>
  <si>
    <t>2011 r.</t>
  </si>
  <si>
    <t>Budowa 2 parkingów przy obiektach turystycznych ( Hala Pośrednia, Skalite)</t>
  </si>
  <si>
    <t>Wydatki majątkowe w 2009 r.</t>
  </si>
  <si>
    <t>rok budżetowy 2009 (7+8+9)</t>
  </si>
  <si>
    <t>Projekt przebudowy ul. Malinowej</t>
  </si>
  <si>
    <t>Projekt poszerzenia ul. Skalistej</t>
  </si>
  <si>
    <t>Wytyczenie szlaku turystycznego oraz przygotowanie i uzbrojenieterenu pod budowę kolei gondolowej Szczyrk-Górka w kierunku Klimczoka</t>
  </si>
  <si>
    <t>Projekt i zabudowa tarasu budynku UM</t>
  </si>
  <si>
    <t>Temomodernizacja budynku Zespołu Szkolno-Przedszkolnego</t>
  </si>
  <si>
    <t>Ogrodzenie terenu Zespołu Szkoły Podstawowej i Gimnazjum Nr 1</t>
  </si>
  <si>
    <t>Przychody i rozchody budżetu w 2009r.</t>
  </si>
  <si>
    <t>Zakup serwera księgowego - wymiana systemu podatkowego z wersji DOS na wersje Windows</t>
  </si>
  <si>
    <t>15.</t>
  </si>
  <si>
    <t>Zakup nieruchomości</t>
  </si>
  <si>
    <t>Projekt przebudowy mostu na ul. Poziomkowej</t>
  </si>
  <si>
    <t>Kwota
2009 r.</t>
  </si>
  <si>
    <t>Budowa boiska sportowego przy Zespole Szkoły Podstawowej i Gimnazjum Nr 1 przy ul. Szkolnej 9 w Szczyrku</t>
  </si>
  <si>
    <t xml:space="preserve">Projekt i budowa zatok autobusowych w Szczyrku Centrum </t>
  </si>
  <si>
    <t>Projekt i budowa fragmentu ul. Dworcowej</t>
  </si>
  <si>
    <t>Realizacja projektu rozbudowy oświetlenia ulicznego</t>
  </si>
  <si>
    <t>60014</t>
  </si>
  <si>
    <t>Projekt chodnika ul. Salmopolska</t>
  </si>
  <si>
    <t>Projekt chodnika ul. Olimpijska</t>
  </si>
  <si>
    <t>12.</t>
  </si>
  <si>
    <t>II Społeczeństwo Informacyjne</t>
  </si>
  <si>
    <t>2.2. Rozwój elektronicznych usług publicznych</t>
  </si>
  <si>
    <t>Przygotowanie jednostek samorządu terytorialnego do świadczenia e-usług oraz integracji z SEKAP</t>
  </si>
  <si>
    <t>Program Operacyjny Współpracy Transgranicznej Republika Czeska - Rzeczpospolita Polska 2007-2013</t>
  </si>
  <si>
    <t xml:space="preserve">3. Wspieranie Współpracy Społeczności Lokalnych </t>
  </si>
  <si>
    <t>3.3. Fundusz mikroprojektów w Euroregionie Beskidy</t>
  </si>
  <si>
    <t>Wykonanie i modernizacja informacji turystycznej, infrastruktury szlaków górskich w Mieście Szczyrk</t>
  </si>
  <si>
    <t>Program Operacyjny Kapitał Ludzki</t>
  </si>
  <si>
    <t>IX. Rozwój wykształcenia i kompetencji w regionach</t>
  </si>
  <si>
    <t>9.1.1. Zmiejszanie nierowności w stopniu upowszechniania edukacji przedszkolnej</t>
  </si>
  <si>
    <t>Środki z budżetu gminy</t>
  </si>
  <si>
    <t>Środki z budżetu krajowego</t>
  </si>
  <si>
    <t>2009 do 2011</t>
  </si>
  <si>
    <t>Wydatki razem (10+14)</t>
  </si>
  <si>
    <t>Wydatki razem (11+12+13)</t>
  </si>
  <si>
    <t>Wydatki razem (15+16+17+18)</t>
  </si>
  <si>
    <t>750-75023-</t>
  </si>
  <si>
    <t>Projekt budowy kanalizacji sanitarnej przy ul. Orzechowej, Ogrodowej,  Wczasowej, Świerkowej (Stromej) w Szczyrku</t>
  </si>
  <si>
    <t>75411</t>
  </si>
  <si>
    <t>6058/6059, 6068-6069</t>
  </si>
  <si>
    <t>Dotacja celowa na realizację zadania "II etap budowy strażnicy PSP wraz z siedzibą komendy Miejskiej w Bielsku-Białej przy ul. Leszczyńskiej"</t>
  </si>
  <si>
    <t>801-80104-4118-4119-4128-4129-4178-4179-4218-4219-4248-4249-4308-4309-4368-4369-4438-4439-4748-4749-4758-4759</t>
  </si>
  <si>
    <t>9.1. Wyrównywanie Szans edukacyjnych i zapewnienie wysokiej jakości usług edukacyjnych świadczonych w systemie oświaty</t>
  </si>
  <si>
    <t>Edukacja integracyjna dla dzieci z Miasta Szczyrk</t>
  </si>
  <si>
    <t>Wykonanie  i modernizacja informacji turystycznej, infrastrukturyszlaków górskich w Mieście Szczyrk</t>
  </si>
  <si>
    <t>16.</t>
  </si>
  <si>
    <t>13.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</si>
  <si>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</si>
  <si>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</si>
  <si>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</si>
  <si>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</si>
  <si>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</si>
  <si>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</si>
  <si>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</si>
  <si>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</si>
  <si>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>VII. Promocja integracji społecznej</t>
  </si>
  <si>
    <t>7.1 Rozwój i upowszechnianie aktywnej integracji</t>
  </si>
  <si>
    <t>7.1.1 Rozwój i upowszechnianie aktywnej integracji przez osrodki pomocy społecznej</t>
  </si>
  <si>
    <t>Ścieżka do aktywności-aktywizacja społeczno zawodowa mieszkańców Szczyrku</t>
  </si>
  <si>
    <t>852-85295-4018-419-4118-4119-4128-4129-4178-4179-4218-4219-4308-4309-4368-4369-4378-4379-4758-4759</t>
  </si>
  <si>
    <t xml:space="preserve"> 24.</t>
  </si>
  <si>
    <t xml:space="preserve"> 630-63003-4118-4119-4128-4129-4178-4179-4218-4219-4308-4309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</si>
</sst>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 CE"/>
      <family val="2"/>
    </font>
    <font>
      <sz val="7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13" fillId="20" borderId="14" xfId="0" applyFont="1" applyFill="1" applyBorder="1" applyAlignment="1">
      <alignment horizontal="center" wrapText="1"/>
    </xf>
    <xf numFmtId="0" fontId="13" fillId="20" borderId="15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20" borderId="18" xfId="0" applyFont="1" applyFill="1" applyBorder="1" applyAlignment="1">
      <alignment wrapText="1"/>
    </xf>
    <xf numFmtId="0" fontId="14" fillId="20" borderId="15" xfId="0" applyFont="1" applyFill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right" wrapText="1"/>
    </xf>
    <xf numFmtId="3" fontId="14" fillId="0" borderId="15" xfId="0" applyNumberFormat="1" applyFont="1" applyBorder="1" applyAlignment="1">
      <alignment horizontal="right" wrapText="1"/>
    </xf>
    <xf numFmtId="0" fontId="14" fillId="0" borderId="17" xfId="0" applyFont="1" applyBorder="1" applyAlignment="1">
      <alignment wrapText="1"/>
    </xf>
    <xf numFmtId="3" fontId="14" fillId="0" borderId="17" xfId="0" applyNumberFormat="1" applyFont="1" applyBorder="1" applyAlignment="1">
      <alignment wrapText="1"/>
    </xf>
    <xf numFmtId="0" fontId="14" fillId="0" borderId="17" xfId="0" applyFont="1" applyBorder="1" applyAlignment="1">
      <alignment/>
    </xf>
    <xf numFmtId="0" fontId="14" fillId="20" borderId="14" xfId="0" applyFont="1" applyFill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5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5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wrapText="1"/>
    </xf>
    <xf numFmtId="3" fontId="14" fillId="0" borderId="21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right" wrapText="1"/>
    </xf>
    <xf numFmtId="3" fontId="14" fillId="0" borderId="21" xfId="0" applyNumberFormat="1" applyFont="1" applyBorder="1" applyAlignment="1">
      <alignment wrapText="1"/>
    </xf>
    <xf numFmtId="0" fontId="14" fillId="0" borderId="22" xfId="0" applyFont="1" applyBorder="1" applyAlignment="1">
      <alignment/>
    </xf>
    <xf numFmtId="3" fontId="14" fillId="0" borderId="15" xfId="0" applyNumberFormat="1" applyFont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8" xfId="0" applyFont="1" applyBorder="1" applyAlignment="1">
      <alignment wrapText="1"/>
    </xf>
    <xf numFmtId="3" fontId="14" fillId="0" borderId="18" xfId="0" applyNumberFormat="1" applyFont="1" applyBorder="1" applyAlignment="1">
      <alignment wrapText="1"/>
    </xf>
    <xf numFmtId="0" fontId="14" fillId="0" borderId="21" xfId="0" applyFont="1" applyBorder="1" applyAlignment="1">
      <alignment/>
    </xf>
    <xf numFmtId="3" fontId="14" fillId="0" borderId="23" xfId="0" applyNumberFormat="1" applyFont="1" applyBorder="1" applyAlignment="1">
      <alignment horizontal="right" wrapText="1"/>
    </xf>
    <xf numFmtId="0" fontId="14" fillId="0" borderId="21" xfId="0" applyFont="1" applyBorder="1" applyAlignment="1">
      <alignment/>
    </xf>
    <xf numFmtId="0" fontId="14" fillId="0" borderId="21" xfId="52" applyFont="1" applyBorder="1">
      <alignment/>
      <protection/>
    </xf>
    <xf numFmtId="3" fontId="14" fillId="0" borderId="21" xfId="52" applyNumberFormat="1" applyFont="1" applyBorder="1">
      <alignment/>
      <protection/>
    </xf>
    <xf numFmtId="3" fontId="14" fillId="20" borderId="23" xfId="0" applyNumberFormat="1" applyFont="1" applyFill="1" applyBorder="1" applyAlignment="1">
      <alignment horizontal="right" wrapText="1"/>
    </xf>
    <xf numFmtId="3" fontId="14" fillId="20" borderId="16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3" fontId="14" fillId="0" borderId="0" xfId="0" applyNumberFormat="1" applyFont="1" applyBorder="1" applyAlignment="1">
      <alignment wrapText="1"/>
    </xf>
    <xf numFmtId="0" fontId="14" fillId="0" borderId="24" xfId="0" applyFont="1" applyBorder="1" applyAlignment="1">
      <alignment/>
    </xf>
    <xf numFmtId="0" fontId="14" fillId="0" borderId="24" xfId="0" applyFont="1" applyBorder="1" applyAlignment="1">
      <alignment wrapText="1"/>
    </xf>
    <xf numFmtId="3" fontId="14" fillId="0" borderId="24" xfId="0" applyNumberFormat="1" applyFont="1" applyBorder="1" applyAlignment="1">
      <alignment horizontal="right" wrapText="1"/>
    </xf>
    <xf numFmtId="0" fontId="14" fillId="0" borderId="24" xfId="0" applyFont="1" applyBorder="1" applyAlignment="1">
      <alignment horizontal="right" wrapText="1"/>
    </xf>
    <xf numFmtId="3" fontId="14" fillId="0" borderId="24" xfId="0" applyNumberFormat="1" applyFont="1" applyBorder="1" applyAlignment="1">
      <alignment wrapText="1"/>
    </xf>
    <xf numFmtId="0" fontId="14" fillId="0" borderId="25" xfId="0" applyFont="1" applyBorder="1" applyAlignment="1">
      <alignment/>
    </xf>
    <xf numFmtId="0" fontId="13" fillId="20" borderId="26" xfId="0" applyFont="1" applyFill="1" applyBorder="1" applyAlignment="1">
      <alignment horizontal="center" wrapText="1"/>
    </xf>
    <xf numFmtId="0" fontId="13" fillId="20" borderId="17" xfId="0" applyFont="1" applyFill="1" applyBorder="1" applyAlignment="1">
      <alignment horizontal="center" wrapText="1"/>
    </xf>
    <xf numFmtId="0" fontId="13" fillId="20" borderId="23" xfId="0" applyFont="1" applyFill="1" applyBorder="1" applyAlignment="1">
      <alignment horizontal="center" wrapText="1"/>
    </xf>
    <xf numFmtId="0" fontId="13" fillId="20" borderId="16" xfId="0" applyFont="1" applyFill="1" applyBorder="1" applyAlignment="1">
      <alignment horizontal="center" wrapText="1"/>
    </xf>
    <xf numFmtId="0" fontId="13" fillId="20" borderId="23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horizontal="center" wrapText="1"/>
    </xf>
    <xf numFmtId="0" fontId="13" fillId="20" borderId="29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vertical="center"/>
    </xf>
    <xf numFmtId="0" fontId="15" fillId="20" borderId="30" xfId="0" applyFont="1" applyFill="1" applyBorder="1" applyAlignment="1">
      <alignment horizontal="center" vertical="center"/>
    </xf>
    <xf numFmtId="0" fontId="15" fillId="20" borderId="31" xfId="0" applyFont="1" applyFill="1" applyBorder="1" applyAlignment="1">
      <alignment horizontal="center" vertical="center"/>
    </xf>
    <xf numFmtId="0" fontId="15" fillId="20" borderId="2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3" fontId="14" fillId="20" borderId="21" xfId="0" applyNumberFormat="1" applyFont="1" applyFill="1" applyBorder="1" applyAlignment="1">
      <alignment horizontal="right" wrapText="1"/>
    </xf>
    <xf numFmtId="0" fontId="14" fillId="0" borderId="25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4" fillId="0" borderId="25" xfId="0" applyFont="1" applyBorder="1" applyAlignment="1">
      <alignment/>
    </xf>
    <xf numFmtId="0" fontId="14" fillId="0" borderId="21" xfId="0" applyFont="1" applyBorder="1" applyAlignment="1">
      <alignment/>
    </xf>
    <xf numFmtId="3" fontId="14" fillId="20" borderId="23" xfId="0" applyNumberFormat="1" applyFont="1" applyFill="1" applyBorder="1" applyAlignment="1">
      <alignment horizontal="right" wrapText="1"/>
    </xf>
    <xf numFmtId="3" fontId="14" fillId="20" borderId="16" xfId="0" applyNumberFormat="1" applyFont="1" applyFill="1" applyBorder="1" applyAlignment="1">
      <alignment horizontal="right" wrapText="1"/>
    </xf>
    <xf numFmtId="0" fontId="14" fillId="20" borderId="21" xfId="0" applyFont="1" applyFill="1" applyBorder="1" applyAlignment="1">
      <alignment/>
    </xf>
    <xf numFmtId="0" fontId="14" fillId="20" borderId="23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14" fillId="0" borderId="29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15" xfId="0" applyFont="1" applyBorder="1" applyAlignment="1">
      <alignment/>
    </xf>
    <xf numFmtId="0" fontId="14" fillId="20" borderId="18" xfId="0" applyFont="1" applyFill="1" applyBorder="1" applyAlignment="1">
      <alignment/>
    </xf>
    <xf numFmtId="0" fontId="14" fillId="20" borderId="15" xfId="0" applyFont="1" applyFill="1" applyBorder="1" applyAlignment="1">
      <alignment/>
    </xf>
    <xf numFmtId="0" fontId="14" fillId="20" borderId="23" xfId="0" applyFont="1" applyFill="1" applyBorder="1" applyAlignment="1">
      <alignment/>
    </xf>
    <xf numFmtId="0" fontId="14" fillId="20" borderId="16" xfId="0" applyFont="1" applyFill="1" applyBorder="1" applyAlignment="1">
      <alignment/>
    </xf>
    <xf numFmtId="0" fontId="16" fillId="0" borderId="19" xfId="0" applyFont="1" applyBorder="1" applyAlignment="1">
      <alignment horizontal="center" wrapText="1"/>
    </xf>
    <xf numFmtId="0" fontId="13" fillId="20" borderId="29" xfId="0" applyFont="1" applyFill="1" applyBorder="1" applyAlignment="1">
      <alignment horizontal="center"/>
    </xf>
    <xf numFmtId="0" fontId="13" fillId="20" borderId="26" xfId="0" applyFont="1" applyFill="1" applyBorder="1" applyAlignment="1">
      <alignment horizontal="center"/>
    </xf>
    <xf numFmtId="0" fontId="13" fillId="20" borderId="17" xfId="0" applyFont="1" applyFill="1" applyBorder="1" applyAlignment="1">
      <alignment horizontal="center"/>
    </xf>
    <xf numFmtId="0" fontId="13" fillId="20" borderId="27" xfId="0" applyFont="1" applyFill="1" applyBorder="1" applyAlignment="1">
      <alignment horizontal="center" wrapText="1"/>
    </xf>
    <xf numFmtId="0" fontId="13" fillId="20" borderId="23" xfId="0" applyFont="1" applyFill="1" applyBorder="1" applyAlignment="1">
      <alignment horizontal="center"/>
    </xf>
    <xf numFmtId="0" fontId="13" fillId="20" borderId="27" xfId="0" applyFont="1" applyFill="1" applyBorder="1" applyAlignment="1">
      <alignment horizontal="center"/>
    </xf>
    <xf numFmtId="0" fontId="13" fillId="20" borderId="16" xfId="0" applyFont="1" applyFill="1" applyBorder="1" applyAlignment="1">
      <alignment horizontal="center"/>
    </xf>
    <xf numFmtId="0" fontId="13" fillId="20" borderId="23" xfId="0" applyFont="1" applyFill="1" applyBorder="1" applyAlignment="1">
      <alignment horizontal="center" vertical="center"/>
    </xf>
    <xf numFmtId="0" fontId="13" fillId="20" borderId="27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3" fillId="20" borderId="27" xfId="0" applyFont="1" applyFill="1" applyBorder="1" applyAlignment="1">
      <alignment horizontal="center" vertical="center" wrapText="1"/>
    </xf>
    <xf numFmtId="0" fontId="13" fillId="20" borderId="16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2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20" borderId="2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14" fillId="20" borderId="14" xfId="0" applyFont="1" applyFill="1" applyBorder="1" applyAlignment="1">
      <alignment/>
    </xf>
    <xf numFmtId="0" fontId="14" fillId="20" borderId="23" xfId="52" applyFont="1" applyFill="1" applyBorder="1" applyAlignment="1">
      <alignment/>
      <protection/>
    </xf>
    <xf numFmtId="0" fontId="14" fillId="20" borderId="16" xfId="52" applyFont="1" applyFill="1" applyBorder="1" applyAlignment="1">
      <alignment/>
      <protection/>
    </xf>
    <xf numFmtId="3" fontId="14" fillId="20" borderId="23" xfId="52" applyNumberFormat="1" applyFont="1" applyFill="1" applyBorder="1" applyAlignment="1">
      <alignment/>
      <protection/>
    </xf>
    <xf numFmtId="0" fontId="14" fillId="0" borderId="27" xfId="0" applyFont="1" applyBorder="1" applyAlignment="1">
      <alignment horizontal="center" wrapText="1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42"/>
  <sheetViews>
    <sheetView zoomScaleSheetLayoutView="100" workbookViewId="0" topLeftCell="A1">
      <selection activeCell="D36" sqref="D36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110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27</v>
      </c>
    </row>
    <row r="3" spans="1:10" s="19" customFormat="1" ht="19.5" customHeight="1">
      <c r="A3" s="111" t="s">
        <v>40</v>
      </c>
      <c r="B3" s="111" t="s">
        <v>1</v>
      </c>
      <c r="C3" s="111" t="s">
        <v>26</v>
      </c>
      <c r="D3" s="109" t="s">
        <v>28</v>
      </c>
      <c r="E3" s="109" t="s">
        <v>65</v>
      </c>
      <c r="F3" s="109" t="s">
        <v>43</v>
      </c>
      <c r="G3" s="109"/>
      <c r="H3" s="109"/>
      <c r="I3" s="109"/>
      <c r="J3" s="109" t="s">
        <v>66</v>
      </c>
    </row>
    <row r="4" spans="1:10" s="19" customFormat="1" ht="19.5" customHeight="1">
      <c r="A4" s="111"/>
      <c r="B4" s="111"/>
      <c r="C4" s="111"/>
      <c r="D4" s="109"/>
      <c r="E4" s="109"/>
      <c r="F4" s="109" t="s">
        <v>133</v>
      </c>
      <c r="G4" s="109" t="s">
        <v>71</v>
      </c>
      <c r="H4" s="109"/>
      <c r="I4" s="109"/>
      <c r="J4" s="109"/>
    </row>
    <row r="5" spans="1:10" s="19" customFormat="1" ht="29.25" customHeight="1">
      <c r="A5" s="111"/>
      <c r="B5" s="111"/>
      <c r="C5" s="111"/>
      <c r="D5" s="109"/>
      <c r="E5" s="109"/>
      <c r="F5" s="109"/>
      <c r="G5" s="109" t="s">
        <v>67</v>
      </c>
      <c r="H5" s="109" t="s">
        <v>59</v>
      </c>
      <c r="I5" s="109" t="s">
        <v>60</v>
      </c>
      <c r="J5" s="109"/>
    </row>
    <row r="6" spans="1:10" s="19" customFormat="1" ht="19.5" customHeight="1">
      <c r="A6" s="111"/>
      <c r="B6" s="111"/>
      <c r="C6" s="111"/>
      <c r="D6" s="109"/>
      <c r="E6" s="109"/>
      <c r="F6" s="109"/>
      <c r="G6" s="109"/>
      <c r="H6" s="109"/>
      <c r="I6" s="109"/>
      <c r="J6" s="109"/>
    </row>
    <row r="7" spans="1:10" s="19" customFormat="1" ht="20.25" customHeight="1">
      <c r="A7" s="111"/>
      <c r="B7" s="111"/>
      <c r="C7" s="111"/>
      <c r="D7" s="109"/>
      <c r="E7" s="109"/>
      <c r="F7" s="109"/>
      <c r="G7" s="109"/>
      <c r="H7" s="109"/>
      <c r="I7" s="109"/>
      <c r="J7" s="109"/>
    </row>
    <row r="8" spans="1:10" ht="11.25" customHeight="1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</row>
    <row r="9" spans="1:10" ht="37.5" customHeight="1">
      <c r="A9" s="55" t="s">
        <v>5</v>
      </c>
      <c r="B9" s="56" t="s">
        <v>72</v>
      </c>
      <c r="C9" s="56" t="s">
        <v>121</v>
      </c>
      <c r="D9" s="59" t="s">
        <v>147</v>
      </c>
      <c r="E9" s="58">
        <v>205000</v>
      </c>
      <c r="F9" s="58">
        <v>205000</v>
      </c>
      <c r="G9" s="58"/>
      <c r="H9" s="58">
        <v>205000</v>
      </c>
      <c r="I9" s="58"/>
      <c r="J9" s="57" t="s">
        <v>87</v>
      </c>
    </row>
    <row r="10" spans="1:10" ht="24" customHeight="1">
      <c r="A10" s="55" t="s">
        <v>6</v>
      </c>
      <c r="B10" s="56" t="s">
        <v>72</v>
      </c>
      <c r="C10" s="56" t="s">
        <v>121</v>
      </c>
      <c r="D10" s="57" t="s">
        <v>151</v>
      </c>
      <c r="E10" s="58">
        <v>15000</v>
      </c>
      <c r="F10" s="58">
        <v>15000</v>
      </c>
      <c r="G10" s="58">
        <v>15000</v>
      </c>
      <c r="H10" s="58"/>
      <c r="I10" s="58"/>
      <c r="J10" s="57" t="s">
        <v>87</v>
      </c>
    </row>
    <row r="11" spans="1:10" ht="24.75" customHeight="1">
      <c r="A11" s="55" t="s">
        <v>7</v>
      </c>
      <c r="B11" s="56" t="s">
        <v>72</v>
      </c>
      <c r="C11" s="56" t="s">
        <v>150</v>
      </c>
      <c r="D11" s="59" t="s">
        <v>152</v>
      </c>
      <c r="E11" s="58">
        <v>15000</v>
      </c>
      <c r="F11" s="58">
        <v>15000</v>
      </c>
      <c r="G11" s="58">
        <v>15000</v>
      </c>
      <c r="H11" s="58"/>
      <c r="I11" s="58"/>
      <c r="J11" s="57" t="s">
        <v>87</v>
      </c>
    </row>
    <row r="12" spans="1:10" ht="33" customHeight="1">
      <c r="A12" s="55" t="s">
        <v>0</v>
      </c>
      <c r="B12" s="56" t="s">
        <v>72</v>
      </c>
      <c r="C12" s="56" t="s">
        <v>73</v>
      </c>
      <c r="D12" s="59" t="s">
        <v>148</v>
      </c>
      <c r="E12" s="58">
        <v>50000</v>
      </c>
      <c r="F12" s="58">
        <v>50000</v>
      </c>
      <c r="G12" s="58"/>
      <c r="H12" s="58">
        <v>50000</v>
      </c>
      <c r="I12" s="58"/>
      <c r="J12" s="57" t="s">
        <v>87</v>
      </c>
    </row>
    <row r="13" spans="1:10" ht="36" customHeight="1">
      <c r="A13" s="55" t="s">
        <v>8</v>
      </c>
      <c r="B13" s="56" t="s">
        <v>72</v>
      </c>
      <c r="C13" s="56" t="s">
        <v>73</v>
      </c>
      <c r="D13" s="59" t="s">
        <v>144</v>
      </c>
      <c r="E13" s="58">
        <v>60000</v>
      </c>
      <c r="F13" s="58">
        <v>60000</v>
      </c>
      <c r="G13" s="58">
        <v>18583</v>
      </c>
      <c r="H13" s="58">
        <v>41417</v>
      </c>
      <c r="I13" s="58"/>
      <c r="J13" s="57" t="s">
        <v>87</v>
      </c>
    </row>
    <row r="14" spans="1:10" ht="22.5">
      <c r="A14" s="55" t="s">
        <v>11</v>
      </c>
      <c r="B14" s="56">
        <v>600</v>
      </c>
      <c r="C14" s="56">
        <v>60016</v>
      </c>
      <c r="D14" s="57" t="s">
        <v>125</v>
      </c>
      <c r="E14" s="58">
        <v>200000</v>
      </c>
      <c r="F14" s="58">
        <v>200000</v>
      </c>
      <c r="G14" s="58"/>
      <c r="H14" s="58">
        <v>200000</v>
      </c>
      <c r="I14" s="58"/>
      <c r="J14" s="57" t="s">
        <v>87</v>
      </c>
    </row>
    <row r="15" spans="1:10" ht="22.5">
      <c r="A15" s="55" t="s">
        <v>13</v>
      </c>
      <c r="B15" s="56" t="s">
        <v>72</v>
      </c>
      <c r="C15" s="56" t="s">
        <v>73</v>
      </c>
      <c r="D15" s="57" t="s">
        <v>134</v>
      </c>
      <c r="E15" s="58">
        <v>30000</v>
      </c>
      <c r="F15" s="58">
        <v>30000</v>
      </c>
      <c r="G15" s="58">
        <v>30000</v>
      </c>
      <c r="H15" s="58"/>
      <c r="I15" s="58"/>
      <c r="J15" s="57" t="s">
        <v>87</v>
      </c>
    </row>
    <row r="16" spans="1:10" ht="22.5">
      <c r="A16" s="55" t="s">
        <v>19</v>
      </c>
      <c r="B16" s="56" t="s">
        <v>72</v>
      </c>
      <c r="C16" s="56" t="s">
        <v>73</v>
      </c>
      <c r="D16" s="57" t="s">
        <v>135</v>
      </c>
      <c r="E16" s="58">
        <v>50000</v>
      </c>
      <c r="F16" s="58">
        <v>50000</v>
      </c>
      <c r="G16" s="58">
        <v>50000</v>
      </c>
      <c r="H16" s="58"/>
      <c r="I16" s="58"/>
      <c r="J16" s="57" t="s">
        <v>87</v>
      </c>
    </row>
    <row r="17" spans="1:10" ht="66.75" customHeight="1">
      <c r="A17" s="55" t="s">
        <v>88</v>
      </c>
      <c r="B17" s="56" t="s">
        <v>74</v>
      </c>
      <c r="C17" s="56" t="s">
        <v>91</v>
      </c>
      <c r="D17" s="59" t="s">
        <v>120</v>
      </c>
      <c r="E17" s="58">
        <v>5022824</v>
      </c>
      <c r="F17" s="58">
        <v>4019568</v>
      </c>
      <c r="G17" s="58"/>
      <c r="H17" s="58">
        <v>4019568</v>
      </c>
      <c r="I17" s="58"/>
      <c r="J17" s="57" t="s">
        <v>87</v>
      </c>
    </row>
    <row r="18" spans="1:10" ht="101.25" customHeight="1">
      <c r="A18" s="55" t="s">
        <v>89</v>
      </c>
      <c r="B18" s="56" t="s">
        <v>74</v>
      </c>
      <c r="C18" s="56" t="s">
        <v>91</v>
      </c>
      <c r="D18" s="59" t="s">
        <v>126</v>
      </c>
      <c r="E18" s="58">
        <v>9518589</v>
      </c>
      <c r="F18" s="58">
        <v>664232</v>
      </c>
      <c r="G18" s="58"/>
      <c r="H18" s="58">
        <v>664232</v>
      </c>
      <c r="I18" s="58"/>
      <c r="J18" s="57" t="s">
        <v>87</v>
      </c>
    </row>
    <row r="19" spans="1:10" ht="89.25" customHeight="1">
      <c r="A19" s="55" t="s">
        <v>90</v>
      </c>
      <c r="B19" s="56" t="s">
        <v>74</v>
      </c>
      <c r="C19" s="56" t="s">
        <v>91</v>
      </c>
      <c r="D19" s="59" t="s">
        <v>136</v>
      </c>
      <c r="E19" s="58">
        <v>4972576</v>
      </c>
      <c r="F19" s="58">
        <v>10000</v>
      </c>
      <c r="G19" s="58"/>
      <c r="H19" s="58">
        <v>10000</v>
      </c>
      <c r="I19" s="58"/>
      <c r="J19" s="57" t="s">
        <v>87</v>
      </c>
    </row>
    <row r="20" spans="1:10" ht="72" customHeight="1">
      <c r="A20" s="55" t="s">
        <v>153</v>
      </c>
      <c r="B20" s="56" t="s">
        <v>74</v>
      </c>
      <c r="C20" s="56" t="s">
        <v>91</v>
      </c>
      <c r="D20" s="59" t="s">
        <v>178</v>
      </c>
      <c r="E20" s="58">
        <v>37136</v>
      </c>
      <c r="F20" s="58">
        <v>37136</v>
      </c>
      <c r="G20" s="58"/>
      <c r="H20" s="58">
        <v>37136</v>
      </c>
      <c r="I20" s="58"/>
      <c r="J20" s="57" t="s">
        <v>87</v>
      </c>
    </row>
    <row r="21" spans="1:10" ht="24.75" customHeight="1">
      <c r="A21" s="55" t="s">
        <v>180</v>
      </c>
      <c r="B21" s="56" t="s">
        <v>75</v>
      </c>
      <c r="C21" s="56" t="s">
        <v>76</v>
      </c>
      <c r="D21" s="59" t="s">
        <v>143</v>
      </c>
      <c r="E21" s="58">
        <v>390000</v>
      </c>
      <c r="F21" s="58">
        <v>390000</v>
      </c>
      <c r="G21" s="58"/>
      <c r="H21" s="58">
        <v>390000</v>
      </c>
      <c r="I21" s="58"/>
      <c r="J21" s="57" t="s">
        <v>87</v>
      </c>
    </row>
    <row r="22" spans="1:10" ht="21" customHeight="1">
      <c r="A22" s="55" t="s">
        <v>122</v>
      </c>
      <c r="B22" s="56" t="s">
        <v>77</v>
      </c>
      <c r="C22" s="56" t="s">
        <v>78</v>
      </c>
      <c r="D22" s="57" t="s">
        <v>137</v>
      </c>
      <c r="E22" s="58">
        <v>70000</v>
      </c>
      <c r="F22" s="58">
        <v>70000</v>
      </c>
      <c r="G22" s="58">
        <v>70000</v>
      </c>
      <c r="H22" s="58"/>
      <c r="I22" s="58"/>
      <c r="J22" s="57" t="s">
        <v>87</v>
      </c>
    </row>
    <row r="23" spans="1:10" ht="55.5" customHeight="1">
      <c r="A23" s="55" t="s">
        <v>142</v>
      </c>
      <c r="B23" s="56" t="s">
        <v>77</v>
      </c>
      <c r="C23" s="56" t="s">
        <v>78</v>
      </c>
      <c r="D23" s="57" t="s">
        <v>141</v>
      </c>
      <c r="E23" s="58">
        <v>76500</v>
      </c>
      <c r="F23" s="58">
        <v>76500</v>
      </c>
      <c r="G23" s="58">
        <v>76500</v>
      </c>
      <c r="H23" s="58"/>
      <c r="I23" s="58"/>
      <c r="J23" s="57" t="s">
        <v>87</v>
      </c>
    </row>
    <row r="24" spans="1:10" ht="81" customHeight="1">
      <c r="A24" s="55" t="s">
        <v>179</v>
      </c>
      <c r="B24" s="56" t="s">
        <v>79</v>
      </c>
      <c r="C24" s="56" t="s">
        <v>172</v>
      </c>
      <c r="D24" s="57" t="s">
        <v>174</v>
      </c>
      <c r="E24" s="58">
        <v>10000</v>
      </c>
      <c r="F24" s="58">
        <v>10000</v>
      </c>
      <c r="G24" s="58">
        <v>10000</v>
      </c>
      <c r="H24" s="58"/>
      <c r="I24" s="58"/>
      <c r="J24" s="57" t="s">
        <v>87</v>
      </c>
    </row>
    <row r="25" spans="1:10" ht="55.5" customHeight="1">
      <c r="A25" s="55" t="s">
        <v>181</v>
      </c>
      <c r="B25" s="56" t="s">
        <v>77</v>
      </c>
      <c r="C25" s="56" t="s">
        <v>78</v>
      </c>
      <c r="D25" s="57" t="s">
        <v>128</v>
      </c>
      <c r="E25" s="58">
        <v>173728</v>
      </c>
      <c r="F25" s="58">
        <v>160130</v>
      </c>
      <c r="G25" s="58">
        <v>24020</v>
      </c>
      <c r="H25" s="58"/>
      <c r="I25" s="58">
        <v>136110</v>
      </c>
      <c r="J25" s="57" t="s">
        <v>87</v>
      </c>
    </row>
    <row r="26" spans="1:10" ht="45.75" customHeight="1">
      <c r="A26" s="55" t="s">
        <v>182</v>
      </c>
      <c r="B26" s="56" t="s">
        <v>80</v>
      </c>
      <c r="C26" s="56" t="s">
        <v>81</v>
      </c>
      <c r="D26" s="57" t="s">
        <v>129</v>
      </c>
      <c r="E26" s="58">
        <v>435000</v>
      </c>
      <c r="F26" s="58">
        <v>435000</v>
      </c>
      <c r="G26" s="58"/>
      <c r="H26" s="58">
        <v>435000</v>
      </c>
      <c r="I26" s="58"/>
      <c r="J26" s="57" t="s">
        <v>87</v>
      </c>
    </row>
    <row r="27" spans="1:10" ht="69" customHeight="1">
      <c r="A27" s="55" t="s">
        <v>183</v>
      </c>
      <c r="B27" s="56" t="s">
        <v>80</v>
      </c>
      <c r="C27" s="56" t="s">
        <v>81</v>
      </c>
      <c r="D27" s="57" t="s">
        <v>146</v>
      </c>
      <c r="E27" s="58">
        <v>200000</v>
      </c>
      <c r="F27" s="58">
        <v>200000</v>
      </c>
      <c r="G27" s="58"/>
      <c r="H27" s="58">
        <v>200000</v>
      </c>
      <c r="I27" s="58"/>
      <c r="J27" s="57" t="s">
        <v>87</v>
      </c>
    </row>
    <row r="28" spans="1:10" ht="46.5" customHeight="1">
      <c r="A28" s="55" t="s">
        <v>184</v>
      </c>
      <c r="B28" s="56" t="s">
        <v>80</v>
      </c>
      <c r="C28" s="56" t="s">
        <v>81</v>
      </c>
      <c r="D28" s="57" t="s">
        <v>138</v>
      </c>
      <c r="E28" s="58">
        <v>100000</v>
      </c>
      <c r="F28" s="58">
        <v>100000</v>
      </c>
      <c r="G28" s="58"/>
      <c r="H28" s="58">
        <v>100000</v>
      </c>
      <c r="I28" s="58"/>
      <c r="J28" s="57" t="s">
        <v>87</v>
      </c>
    </row>
    <row r="29" spans="1:10" ht="49.5" customHeight="1">
      <c r="A29" s="55" t="s">
        <v>185</v>
      </c>
      <c r="B29" s="56" t="s">
        <v>80</v>
      </c>
      <c r="C29" s="56" t="s">
        <v>81</v>
      </c>
      <c r="D29" s="57" t="s">
        <v>139</v>
      </c>
      <c r="E29" s="58">
        <v>80000</v>
      </c>
      <c r="F29" s="58">
        <v>80000</v>
      </c>
      <c r="G29" s="58"/>
      <c r="H29" s="58">
        <v>80000</v>
      </c>
      <c r="I29" s="58"/>
      <c r="J29" s="57" t="s">
        <v>87</v>
      </c>
    </row>
    <row r="30" spans="1:10" ht="79.5" customHeight="1">
      <c r="A30" s="55" t="s">
        <v>186</v>
      </c>
      <c r="B30" s="56" t="s">
        <v>82</v>
      </c>
      <c r="C30" s="56" t="s">
        <v>83</v>
      </c>
      <c r="D30" s="57" t="s">
        <v>171</v>
      </c>
      <c r="E30" s="58">
        <v>30000</v>
      </c>
      <c r="F30" s="58">
        <v>30000</v>
      </c>
      <c r="G30" s="58"/>
      <c r="H30" s="58">
        <v>30000</v>
      </c>
      <c r="I30" s="58"/>
      <c r="J30" s="57" t="s">
        <v>87</v>
      </c>
    </row>
    <row r="31" spans="1:10" ht="35.25" customHeight="1">
      <c r="A31" s="55" t="s">
        <v>187</v>
      </c>
      <c r="B31" s="56" t="s">
        <v>82</v>
      </c>
      <c r="C31" s="56" t="s">
        <v>84</v>
      </c>
      <c r="D31" s="57" t="s">
        <v>149</v>
      </c>
      <c r="E31" s="58">
        <v>100000</v>
      </c>
      <c r="F31" s="58">
        <v>100000</v>
      </c>
      <c r="G31" s="58">
        <v>100000</v>
      </c>
      <c r="H31" s="58"/>
      <c r="I31" s="58"/>
      <c r="J31" s="57" t="s">
        <v>87</v>
      </c>
    </row>
    <row r="32" spans="1:162" s="9" customFormat="1" ht="57" customHeight="1">
      <c r="A32" s="55" t="s">
        <v>194</v>
      </c>
      <c r="B32" s="56" t="s">
        <v>85</v>
      </c>
      <c r="C32" s="56" t="s">
        <v>86</v>
      </c>
      <c r="D32" s="57" t="s">
        <v>116</v>
      </c>
      <c r="E32" s="58">
        <v>7389554</v>
      </c>
      <c r="F32" s="58">
        <v>134880</v>
      </c>
      <c r="G32" s="58"/>
      <c r="H32" s="58">
        <v>134880</v>
      </c>
      <c r="I32" s="58"/>
      <c r="J32" s="57" t="s">
        <v>87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</row>
    <row r="33" spans="1:162" s="9" customFormat="1" ht="21.75" customHeight="1">
      <c r="A33" s="106" t="s">
        <v>64</v>
      </c>
      <c r="B33" s="107"/>
      <c r="C33" s="107"/>
      <c r="D33" s="108"/>
      <c r="E33" s="60">
        <f>SUM(E9:E32)</f>
        <v>29230907</v>
      </c>
      <c r="F33" s="60">
        <f>SUM(F9:F32)</f>
        <v>7142446</v>
      </c>
      <c r="G33" s="60">
        <f>SUM(G9:G32)</f>
        <v>409103</v>
      </c>
      <c r="H33" s="60">
        <f>SUM(H9:H32)</f>
        <v>6597233</v>
      </c>
      <c r="I33" s="60">
        <f>SUM(I9:I32)</f>
        <v>136110</v>
      </c>
      <c r="J33" s="54" t="s">
        <v>30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</row>
    <row r="34" spans="1:162" s="9" customFormat="1" ht="16.5" customHeight="1">
      <c r="A34" s="2"/>
      <c r="B34" s="49"/>
      <c r="C34" s="49"/>
      <c r="D34" s="50"/>
      <c r="E34" s="51"/>
      <c r="F34" s="51"/>
      <c r="G34" s="51"/>
      <c r="H34" s="51"/>
      <c r="I34" s="51"/>
      <c r="J34" s="5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</row>
    <row r="35" spans="1:162" s="9" customFormat="1" ht="12.75">
      <c r="A35" s="105"/>
      <c r="B35" s="105"/>
      <c r="C35" s="105"/>
      <c r="D35" s="105"/>
      <c r="E35" s="53"/>
      <c r="F35" s="53"/>
      <c r="G35" s="53"/>
      <c r="H35" s="53"/>
      <c r="I35" s="53"/>
      <c r="J35" s="52"/>
      <c r="K35" s="29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</row>
    <row r="36" spans="1:162" s="28" customFormat="1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</row>
    <row r="37" ht="12.75">
      <c r="I37" s="3"/>
    </row>
    <row r="38" ht="12.75">
      <c r="I38" s="3"/>
    </row>
    <row r="42" ht="12.75">
      <c r="A42" s="24"/>
    </row>
  </sheetData>
  <sheetProtection/>
  <mergeCells count="15"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35:D35"/>
    <mergeCell ref="A33:D33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1
do uchwały  Rady Miejskiej w Szczyrku
nr XLVIII/233/2009
z dnia 30 czerwca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T103"/>
  <sheetViews>
    <sheetView tabSelected="1" zoomScaleSheetLayoutView="100" workbookViewId="0" topLeftCell="B65">
      <selection activeCell="C79" sqref="C79"/>
    </sheetView>
  </sheetViews>
  <sheetFormatPr defaultColWidth="10.25390625" defaultRowHeight="12.75"/>
  <cols>
    <col min="1" max="1" width="3.625" style="6" hidden="1" customWidth="1"/>
    <col min="2" max="2" width="0.12890625" style="6" customWidth="1"/>
    <col min="3" max="3" width="5.75390625" style="6" customWidth="1"/>
    <col min="4" max="4" width="11.125" style="6" customWidth="1"/>
    <col min="5" max="5" width="9.25390625" style="6" customWidth="1"/>
    <col min="6" max="6" width="9.125" style="6" customWidth="1"/>
    <col min="7" max="7" width="7.625" style="6" customWidth="1"/>
    <col min="8" max="8" width="7.875" style="6" customWidth="1"/>
    <col min="9" max="9" width="8.75390625" style="6" customWidth="1"/>
    <col min="10" max="10" width="7.75390625" style="6" customWidth="1"/>
    <col min="11" max="11" width="8.25390625" style="6" customWidth="1"/>
    <col min="12" max="12" width="9.625" style="6" customWidth="1"/>
    <col min="13" max="13" width="11.25390625" style="6" customWidth="1"/>
    <col min="14" max="14" width="12.375" style="6" customWidth="1"/>
    <col min="15" max="15" width="8.25390625" style="6" customWidth="1"/>
    <col min="16" max="16" width="8.125" style="6" customWidth="1"/>
    <col min="17" max="17" width="8.625" style="6" customWidth="1"/>
    <col min="18" max="16384" width="10.25390625" style="6" customWidth="1"/>
  </cols>
  <sheetData>
    <row r="1" spans="3:20" ht="12" thickBot="1">
      <c r="C1" s="140" t="s">
        <v>40</v>
      </c>
      <c r="D1" s="143" t="s">
        <v>44</v>
      </c>
      <c r="E1" s="101" t="s">
        <v>45</v>
      </c>
      <c r="F1" s="101" t="s">
        <v>118</v>
      </c>
      <c r="G1" s="101" t="s">
        <v>119</v>
      </c>
      <c r="H1" s="136" t="s">
        <v>3</v>
      </c>
      <c r="I1" s="150"/>
      <c r="J1" s="151"/>
      <c r="K1" s="136" t="s">
        <v>43</v>
      </c>
      <c r="L1" s="137"/>
      <c r="M1" s="137"/>
      <c r="N1" s="137"/>
      <c r="O1" s="137"/>
      <c r="P1" s="137"/>
      <c r="Q1" s="137"/>
      <c r="R1" s="137"/>
      <c r="S1" s="137"/>
      <c r="T1" s="138"/>
    </row>
    <row r="2" spans="3:20" ht="12" thickBot="1">
      <c r="C2" s="141"/>
      <c r="D2" s="144"/>
      <c r="E2" s="146"/>
      <c r="F2" s="148"/>
      <c r="G2" s="148"/>
      <c r="H2" s="152" t="s">
        <v>164</v>
      </c>
      <c r="I2" s="101" t="s">
        <v>165</v>
      </c>
      <c r="J2" s="101" t="s">
        <v>46</v>
      </c>
      <c r="K2" s="136" t="s">
        <v>166</v>
      </c>
      <c r="L2" s="137"/>
      <c r="M2" s="137"/>
      <c r="N2" s="137"/>
      <c r="O2" s="137"/>
      <c r="P2" s="137"/>
      <c r="Q2" s="137"/>
      <c r="R2" s="137"/>
      <c r="S2" s="137"/>
      <c r="T2" s="138"/>
    </row>
    <row r="3" spans="3:20" ht="12" thickBot="1">
      <c r="C3" s="141"/>
      <c r="D3" s="144"/>
      <c r="E3" s="146"/>
      <c r="F3" s="148"/>
      <c r="G3" s="148"/>
      <c r="H3" s="123"/>
      <c r="I3" s="102"/>
      <c r="J3" s="102"/>
      <c r="K3" s="99" t="s">
        <v>167</v>
      </c>
      <c r="L3" s="136" t="s">
        <v>47</v>
      </c>
      <c r="M3" s="137"/>
      <c r="N3" s="137"/>
      <c r="O3" s="137"/>
      <c r="P3" s="137"/>
      <c r="Q3" s="137"/>
      <c r="R3" s="137"/>
      <c r="S3" s="137"/>
      <c r="T3" s="138"/>
    </row>
    <row r="4" spans="3:20" ht="12" thickBot="1">
      <c r="C4" s="141"/>
      <c r="D4" s="144"/>
      <c r="E4" s="146"/>
      <c r="F4" s="148"/>
      <c r="G4" s="148"/>
      <c r="H4" s="123"/>
      <c r="I4" s="102"/>
      <c r="J4" s="102"/>
      <c r="K4" s="139"/>
      <c r="L4" s="136" t="s">
        <v>48</v>
      </c>
      <c r="M4" s="137"/>
      <c r="N4" s="137"/>
      <c r="O4" s="138"/>
      <c r="P4" s="136" t="s">
        <v>46</v>
      </c>
      <c r="Q4" s="137"/>
      <c r="R4" s="137"/>
      <c r="S4" s="137"/>
      <c r="T4" s="138"/>
    </row>
    <row r="5" spans="3:20" ht="12" thickBot="1">
      <c r="C5" s="141"/>
      <c r="D5" s="144"/>
      <c r="E5" s="146"/>
      <c r="F5" s="148"/>
      <c r="G5" s="148"/>
      <c r="H5" s="123"/>
      <c r="I5" s="102"/>
      <c r="J5" s="102"/>
      <c r="K5" s="139"/>
      <c r="L5" s="99" t="s">
        <v>168</v>
      </c>
      <c r="M5" s="136" t="s">
        <v>49</v>
      </c>
      <c r="N5" s="137"/>
      <c r="O5" s="138"/>
      <c r="P5" s="99" t="s">
        <v>169</v>
      </c>
      <c r="Q5" s="104" t="s">
        <v>49</v>
      </c>
      <c r="R5" s="97"/>
      <c r="S5" s="97"/>
      <c r="T5" s="98"/>
    </row>
    <row r="6" spans="3:20" ht="11.25">
      <c r="C6" s="141"/>
      <c r="D6" s="144"/>
      <c r="E6" s="146"/>
      <c r="F6" s="148"/>
      <c r="G6" s="148"/>
      <c r="H6" s="123"/>
      <c r="I6" s="102"/>
      <c r="J6" s="102"/>
      <c r="K6" s="139"/>
      <c r="L6" s="139"/>
      <c r="M6" s="34" t="s">
        <v>58</v>
      </c>
      <c r="N6" s="99" t="s">
        <v>50</v>
      </c>
      <c r="O6" s="99" t="s">
        <v>51</v>
      </c>
      <c r="P6" s="139"/>
      <c r="Q6" s="99" t="s">
        <v>52</v>
      </c>
      <c r="R6" s="34" t="s">
        <v>58</v>
      </c>
      <c r="S6" s="99" t="s">
        <v>50</v>
      </c>
      <c r="T6" s="99" t="s">
        <v>53</v>
      </c>
    </row>
    <row r="7" spans="3:20" ht="12" thickBot="1">
      <c r="C7" s="142"/>
      <c r="D7" s="145"/>
      <c r="E7" s="147"/>
      <c r="F7" s="149"/>
      <c r="G7" s="121"/>
      <c r="H7" s="153"/>
      <c r="I7" s="121"/>
      <c r="J7" s="121"/>
      <c r="K7" s="100"/>
      <c r="L7" s="100"/>
      <c r="M7" s="35" t="s">
        <v>92</v>
      </c>
      <c r="N7" s="100"/>
      <c r="O7" s="100"/>
      <c r="P7" s="100"/>
      <c r="Q7" s="100"/>
      <c r="R7" s="35" t="s">
        <v>92</v>
      </c>
      <c r="S7" s="100"/>
      <c r="T7" s="100"/>
    </row>
    <row r="8" spans="3:20" ht="12" thickBot="1">
      <c r="C8" s="36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</row>
    <row r="9" spans="3:20" ht="12" thickBot="1">
      <c r="C9" s="122" t="s">
        <v>5</v>
      </c>
      <c r="D9" s="38" t="s">
        <v>54</v>
      </c>
      <c r="E9" s="125" t="s">
        <v>93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7"/>
    </row>
    <row r="10" spans="3:20" ht="12" thickBot="1">
      <c r="C10" s="158"/>
      <c r="D10" s="38" t="s">
        <v>55</v>
      </c>
      <c r="E10" s="125" t="s">
        <v>94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/>
    </row>
    <row r="11" spans="3:20" ht="12" thickBot="1">
      <c r="C11" s="158"/>
      <c r="D11" s="38" t="s">
        <v>56</v>
      </c>
      <c r="E11" s="125" t="s">
        <v>95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7"/>
    </row>
    <row r="12" spans="3:20" ht="12" thickBot="1">
      <c r="C12" s="158"/>
      <c r="D12" s="38" t="s">
        <v>96</v>
      </c>
      <c r="E12" s="125" t="s">
        <v>97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</row>
    <row r="13" spans="3:20" ht="12" thickBot="1">
      <c r="C13" s="158"/>
      <c r="D13" s="38" t="s">
        <v>57</v>
      </c>
      <c r="E13" s="125" t="s">
        <v>98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</row>
    <row r="14" spans="3:20" ht="11.25">
      <c r="C14" s="158"/>
      <c r="D14" s="133" t="s">
        <v>99</v>
      </c>
      <c r="E14" s="133"/>
      <c r="F14" s="40" t="s">
        <v>100</v>
      </c>
      <c r="G14" s="117">
        <f>SUM(G16)</f>
        <v>972802</v>
      </c>
      <c r="H14" s="117">
        <f>SUM(H16)</f>
        <v>972802</v>
      </c>
      <c r="I14" s="157">
        <v>3046766</v>
      </c>
      <c r="J14" s="117"/>
      <c r="K14" s="117">
        <f aca="true" t="shared" si="0" ref="K14:T14">SUM(K16)</f>
        <v>4019568</v>
      </c>
      <c r="L14" s="117">
        <f t="shared" si="0"/>
        <v>4019568</v>
      </c>
      <c r="M14" s="117">
        <f t="shared" si="0"/>
        <v>4019568</v>
      </c>
      <c r="N14" s="117">
        <f t="shared" si="0"/>
        <v>0</v>
      </c>
      <c r="O14" s="117">
        <f t="shared" si="0"/>
        <v>0</v>
      </c>
      <c r="P14" s="117">
        <f t="shared" si="0"/>
        <v>0</v>
      </c>
      <c r="Q14" s="117">
        <f t="shared" si="0"/>
        <v>0</v>
      </c>
      <c r="R14" s="117">
        <f t="shared" si="0"/>
        <v>0</v>
      </c>
      <c r="S14" s="117">
        <f t="shared" si="0"/>
        <v>0</v>
      </c>
      <c r="T14" s="117">
        <f t="shared" si="0"/>
        <v>0</v>
      </c>
    </row>
    <row r="15" spans="3:20" ht="12" thickBot="1">
      <c r="C15" s="158"/>
      <c r="D15" s="134"/>
      <c r="E15" s="134"/>
      <c r="F15" s="41" t="s">
        <v>101</v>
      </c>
      <c r="G15" s="118"/>
      <c r="H15" s="118"/>
      <c r="I15" s="156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6" spans="3:20" ht="12" thickBot="1">
      <c r="C16" s="158"/>
      <c r="D16" s="67">
        <v>2009</v>
      </c>
      <c r="E16" s="39"/>
      <c r="F16" s="68"/>
      <c r="G16" s="69">
        <f>SUM(H16,J16)</f>
        <v>972802</v>
      </c>
      <c r="H16" s="69">
        <v>972802</v>
      </c>
      <c r="I16" s="82">
        <v>3046766</v>
      </c>
      <c r="J16" s="69"/>
      <c r="K16" s="69">
        <f>SUM(L16,P16)</f>
        <v>4019568</v>
      </c>
      <c r="L16" s="69">
        <f>SUM(M16,N16,O16)</f>
        <v>4019568</v>
      </c>
      <c r="M16" s="69">
        <v>4019568</v>
      </c>
      <c r="N16" s="70">
        <v>0</v>
      </c>
      <c r="O16" s="69">
        <v>0</v>
      </c>
      <c r="P16" s="69"/>
      <c r="Q16" s="70">
        <v>0</v>
      </c>
      <c r="R16" s="71"/>
      <c r="S16" s="68">
        <v>0</v>
      </c>
      <c r="T16" s="69">
        <v>0</v>
      </c>
    </row>
    <row r="17" spans="3:20" ht="12" thickBot="1">
      <c r="C17" s="122" t="s">
        <v>6</v>
      </c>
      <c r="D17" s="72" t="s">
        <v>54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/>
    </row>
    <row r="18" spans="3:20" ht="12" thickBot="1">
      <c r="C18" s="123"/>
      <c r="D18" s="66" t="s">
        <v>103</v>
      </c>
      <c r="E18" s="126" t="s">
        <v>94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7"/>
    </row>
    <row r="19" spans="3:20" ht="12" thickBot="1">
      <c r="C19" s="123"/>
      <c r="D19" s="66" t="s">
        <v>56</v>
      </c>
      <c r="E19" s="126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7"/>
    </row>
    <row r="20" spans="3:20" ht="12" thickBot="1">
      <c r="C20" s="123"/>
      <c r="D20" s="66" t="s">
        <v>105</v>
      </c>
      <c r="E20" s="126" t="s">
        <v>106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</row>
    <row r="21" spans="3:20" ht="12" thickBot="1">
      <c r="C21" s="123"/>
      <c r="D21" s="66" t="s">
        <v>107</v>
      </c>
      <c r="E21" s="126" t="s">
        <v>131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7"/>
    </row>
    <row r="22" spans="3:20" ht="12" thickBot="1">
      <c r="C22" s="123"/>
      <c r="D22" s="154" t="s">
        <v>99</v>
      </c>
      <c r="E22" s="133"/>
      <c r="F22" s="40" t="s">
        <v>108</v>
      </c>
      <c r="G22" s="117">
        <f>SUM(G24:G26)</f>
        <v>953122</v>
      </c>
      <c r="H22" s="112">
        <f>SUM(H24:H26)</f>
        <v>171562</v>
      </c>
      <c r="I22" s="155">
        <v>0</v>
      </c>
      <c r="J22" s="112">
        <f aca="true" t="shared" si="1" ref="J22:T22">SUM(J24:J26)</f>
        <v>781560</v>
      </c>
      <c r="K22" s="117">
        <f t="shared" si="1"/>
        <v>953122</v>
      </c>
      <c r="L22" s="117">
        <f t="shared" si="1"/>
        <v>171562</v>
      </c>
      <c r="M22" s="117">
        <f t="shared" si="1"/>
        <v>171562</v>
      </c>
      <c r="N22" s="117">
        <f t="shared" si="1"/>
        <v>0</v>
      </c>
      <c r="O22" s="117">
        <f t="shared" si="1"/>
        <v>0</v>
      </c>
      <c r="P22" s="117">
        <f t="shared" si="1"/>
        <v>781560</v>
      </c>
      <c r="Q22" s="117">
        <f t="shared" si="1"/>
        <v>0</v>
      </c>
      <c r="R22" s="117">
        <f t="shared" si="1"/>
        <v>781560</v>
      </c>
      <c r="S22" s="117">
        <f t="shared" si="1"/>
        <v>0</v>
      </c>
      <c r="T22" s="117">
        <f t="shared" si="1"/>
        <v>0</v>
      </c>
    </row>
    <row r="23" spans="3:20" ht="12" thickBot="1">
      <c r="C23" s="123"/>
      <c r="D23" s="132"/>
      <c r="E23" s="134"/>
      <c r="F23" s="41" t="s">
        <v>101</v>
      </c>
      <c r="G23" s="118"/>
      <c r="H23" s="112"/>
      <c r="I23" s="156"/>
      <c r="J23" s="112"/>
      <c r="K23" s="118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3:20" ht="12" thickBot="1">
      <c r="C24" s="123"/>
      <c r="D24" s="47" t="s">
        <v>39</v>
      </c>
      <c r="E24" s="47"/>
      <c r="F24" s="45"/>
      <c r="G24" s="69">
        <f>SUM(H24,J24)</f>
        <v>0</v>
      </c>
      <c r="H24" s="71">
        <v>0</v>
      </c>
      <c r="I24" s="81">
        <v>0</v>
      </c>
      <c r="J24" s="71">
        <v>0</v>
      </c>
      <c r="K24" s="69">
        <f>SUM(L24,P24)</f>
        <v>0</v>
      </c>
      <c r="L24" s="69">
        <f>SUM(M24,N24,O24)</f>
        <v>0</v>
      </c>
      <c r="M24" s="46">
        <v>0</v>
      </c>
      <c r="N24" s="46">
        <v>0</v>
      </c>
      <c r="O24" s="46">
        <v>0</v>
      </c>
      <c r="P24" s="69">
        <f>SUM(Q24,R24,S24,T24)</f>
        <v>0</v>
      </c>
      <c r="Q24" s="46">
        <v>0</v>
      </c>
      <c r="R24" s="45">
        <v>0</v>
      </c>
      <c r="S24" s="45">
        <v>0</v>
      </c>
      <c r="T24" s="45">
        <v>0</v>
      </c>
    </row>
    <row r="25" spans="3:20" ht="12" thickBot="1">
      <c r="C25" s="123"/>
      <c r="D25" s="74" t="s">
        <v>109</v>
      </c>
      <c r="E25" s="75"/>
      <c r="F25" s="76"/>
      <c r="G25" s="79">
        <f>SUM(H25,J25)</f>
        <v>66100</v>
      </c>
      <c r="H25" s="71">
        <v>11898</v>
      </c>
      <c r="I25" s="81">
        <v>0</v>
      </c>
      <c r="J25" s="71">
        <v>54202</v>
      </c>
      <c r="K25" s="79">
        <f>SUM(L25,P25)</f>
        <v>66100</v>
      </c>
      <c r="L25" s="79">
        <f>SUM(M25,N25,O25)</f>
        <v>11898</v>
      </c>
      <c r="M25" s="77">
        <v>11898</v>
      </c>
      <c r="N25" s="77">
        <v>0</v>
      </c>
      <c r="O25" s="77">
        <v>0</v>
      </c>
      <c r="P25" s="79">
        <f>SUM(Q25,R25,S25,T25)</f>
        <v>54202</v>
      </c>
      <c r="Q25" s="71">
        <v>0</v>
      </c>
      <c r="R25" s="71">
        <v>54202</v>
      </c>
      <c r="S25" s="68">
        <v>0</v>
      </c>
      <c r="T25" s="71">
        <v>0</v>
      </c>
    </row>
    <row r="26" spans="3:20" ht="12" thickBot="1">
      <c r="C26" s="103"/>
      <c r="D26" s="81" t="s">
        <v>130</v>
      </c>
      <c r="E26" s="81"/>
      <c r="F26" s="81"/>
      <c r="G26" s="69">
        <v>887022</v>
      </c>
      <c r="H26" s="82">
        <v>159664</v>
      </c>
      <c r="I26" s="81">
        <v>0</v>
      </c>
      <c r="J26" s="82">
        <v>727358</v>
      </c>
      <c r="K26" s="69">
        <v>887022</v>
      </c>
      <c r="L26" s="69">
        <v>159664</v>
      </c>
      <c r="M26" s="81">
        <v>159664</v>
      </c>
      <c r="N26" s="81">
        <v>0</v>
      </c>
      <c r="O26" s="81">
        <v>0</v>
      </c>
      <c r="P26" s="69">
        <v>727358</v>
      </c>
      <c r="Q26" s="81">
        <v>0</v>
      </c>
      <c r="R26" s="82">
        <v>727358</v>
      </c>
      <c r="S26" s="81">
        <v>0</v>
      </c>
      <c r="T26" s="81">
        <v>0</v>
      </c>
    </row>
    <row r="27" spans="3:20" ht="12" thickBot="1">
      <c r="C27" s="122" t="s">
        <v>7</v>
      </c>
      <c r="D27" s="75" t="s">
        <v>54</v>
      </c>
      <c r="E27" s="63" t="s">
        <v>110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</row>
    <row r="28" spans="3:20" ht="12" thickBot="1">
      <c r="C28" s="123"/>
      <c r="D28" s="38" t="s">
        <v>103</v>
      </c>
      <c r="E28" s="125" t="s">
        <v>94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7"/>
    </row>
    <row r="29" spans="3:20" ht="12" thickBot="1">
      <c r="C29" s="123"/>
      <c r="D29" s="38" t="s">
        <v>56</v>
      </c>
      <c r="E29" s="125" t="s">
        <v>104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7"/>
    </row>
    <row r="30" spans="3:20" ht="12" thickBot="1">
      <c r="C30" s="123"/>
      <c r="D30" s="38" t="s">
        <v>105</v>
      </c>
      <c r="E30" s="125" t="s">
        <v>111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</row>
    <row r="31" spans="3:20" ht="12" thickBot="1">
      <c r="C31" s="123"/>
      <c r="D31" s="38" t="s">
        <v>107</v>
      </c>
      <c r="E31" s="125" t="s">
        <v>112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7"/>
    </row>
    <row r="32" spans="3:20" ht="11.25">
      <c r="C32" s="123"/>
      <c r="D32" s="133" t="s">
        <v>99</v>
      </c>
      <c r="E32" s="133"/>
      <c r="F32" s="48" t="s">
        <v>108</v>
      </c>
      <c r="G32" s="117">
        <f>SUM(G34:G36)</f>
        <v>8911231</v>
      </c>
      <c r="H32" s="83"/>
      <c r="I32" s="117">
        <v>544670</v>
      </c>
      <c r="J32" s="117">
        <f aca="true" t="shared" si="2" ref="J32:T32">SUM(J34:J36)</f>
        <v>7209168</v>
      </c>
      <c r="K32" s="117">
        <f t="shared" si="2"/>
        <v>9455901</v>
      </c>
      <c r="L32" s="117">
        <f t="shared" si="2"/>
        <v>2246733</v>
      </c>
      <c r="M32" s="117">
        <f t="shared" si="2"/>
        <v>2246733</v>
      </c>
      <c r="N32" s="117">
        <f t="shared" si="2"/>
        <v>0</v>
      </c>
      <c r="O32" s="117">
        <f t="shared" si="2"/>
        <v>0</v>
      </c>
      <c r="P32" s="117">
        <f t="shared" si="2"/>
        <v>7209168</v>
      </c>
      <c r="Q32" s="117">
        <f t="shared" si="2"/>
        <v>0</v>
      </c>
      <c r="R32" s="117">
        <f t="shared" si="2"/>
        <v>7209168</v>
      </c>
      <c r="S32" s="117">
        <f t="shared" si="2"/>
        <v>0</v>
      </c>
      <c r="T32" s="117">
        <f t="shared" si="2"/>
        <v>0</v>
      </c>
    </row>
    <row r="33" spans="3:20" ht="12" thickBot="1">
      <c r="C33" s="123"/>
      <c r="D33" s="134"/>
      <c r="E33" s="134"/>
      <c r="F33" s="41" t="s">
        <v>101</v>
      </c>
      <c r="G33" s="118"/>
      <c r="H33" s="84">
        <f>SUM(H34:H36)</f>
        <v>1702063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3:20" ht="12" thickBot="1">
      <c r="C34" s="123"/>
      <c r="D34" s="38" t="s">
        <v>113</v>
      </c>
      <c r="E34" s="38"/>
      <c r="F34" s="42"/>
      <c r="G34" s="69">
        <f>SUM(H34,J34)</f>
        <v>119562</v>
      </c>
      <c r="H34" s="44">
        <v>119562</v>
      </c>
      <c r="I34" s="82">
        <v>544670</v>
      </c>
      <c r="J34" s="69"/>
      <c r="K34" s="69">
        <f>SUM(L34,P34)</f>
        <v>664232</v>
      </c>
      <c r="L34" s="69">
        <f>SUM(M34,N34,O34)</f>
        <v>664232</v>
      </c>
      <c r="M34" s="44">
        <v>664232</v>
      </c>
      <c r="N34" s="43">
        <v>0</v>
      </c>
      <c r="O34" s="44">
        <v>0</v>
      </c>
      <c r="P34" s="69"/>
      <c r="Q34" s="44">
        <v>0</v>
      </c>
      <c r="R34" s="73"/>
      <c r="S34" s="42">
        <v>0</v>
      </c>
      <c r="T34" s="44">
        <v>0</v>
      </c>
    </row>
    <row r="35" spans="3:20" ht="12" thickBot="1">
      <c r="C35" s="123"/>
      <c r="D35" s="38" t="s">
        <v>114</v>
      </c>
      <c r="E35" s="38"/>
      <c r="F35" s="42"/>
      <c r="G35" s="69">
        <f>SUM(H35,J35)</f>
        <v>4146715</v>
      </c>
      <c r="H35" s="44">
        <v>746409</v>
      </c>
      <c r="I35" s="81">
        <v>0</v>
      </c>
      <c r="J35" s="69">
        <v>3400306</v>
      </c>
      <c r="K35" s="69">
        <f>SUM(L35,P35)</f>
        <v>4146715</v>
      </c>
      <c r="L35" s="69">
        <f>SUM(M35,N35,O35)</f>
        <v>746409</v>
      </c>
      <c r="M35" s="44">
        <v>746409</v>
      </c>
      <c r="N35" s="43">
        <v>0</v>
      </c>
      <c r="O35" s="44">
        <v>0</v>
      </c>
      <c r="P35" s="69">
        <f>SUM(Q35,R35,S35,T35)</f>
        <v>3400306</v>
      </c>
      <c r="Q35" s="44">
        <v>0</v>
      </c>
      <c r="R35" s="73">
        <v>3400306</v>
      </c>
      <c r="S35" s="42">
        <v>0</v>
      </c>
      <c r="T35" s="44">
        <v>0</v>
      </c>
    </row>
    <row r="36" spans="3:20" ht="12" thickBot="1">
      <c r="C36" s="153"/>
      <c r="D36" s="81" t="s">
        <v>130</v>
      </c>
      <c r="E36" s="81"/>
      <c r="F36" s="81"/>
      <c r="G36" s="69">
        <f>H36+J36</f>
        <v>4644954</v>
      </c>
      <c r="H36" s="82">
        <v>836092</v>
      </c>
      <c r="I36" s="81">
        <v>0</v>
      </c>
      <c r="J36" s="82">
        <v>3808862</v>
      </c>
      <c r="K36" s="69">
        <f>SUM(L36,P36)</f>
        <v>4644954</v>
      </c>
      <c r="L36" s="69">
        <v>836092</v>
      </c>
      <c r="M36" s="82">
        <v>836092</v>
      </c>
      <c r="N36" s="81">
        <v>0</v>
      </c>
      <c r="O36" s="81">
        <v>0</v>
      </c>
      <c r="P36" s="69">
        <v>3808862</v>
      </c>
      <c r="Q36" s="81">
        <v>0</v>
      </c>
      <c r="R36" s="82">
        <v>3808862</v>
      </c>
      <c r="S36" s="81">
        <v>0</v>
      </c>
      <c r="T36" s="81">
        <v>0</v>
      </c>
    </row>
    <row r="37" spans="3:20" ht="12" thickBot="1">
      <c r="C37" s="122" t="s">
        <v>0</v>
      </c>
      <c r="D37" s="80" t="s">
        <v>54</v>
      </c>
      <c r="E37" s="63" t="s">
        <v>110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/>
    </row>
    <row r="38" spans="3:20" ht="12" thickBot="1">
      <c r="C38" s="123"/>
      <c r="D38" s="78" t="s">
        <v>103</v>
      </c>
      <c r="E38" s="125" t="s">
        <v>94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7"/>
    </row>
    <row r="39" spans="3:20" ht="12" thickBot="1">
      <c r="C39" s="123"/>
      <c r="D39" s="38" t="s">
        <v>56</v>
      </c>
      <c r="E39" s="125" t="s">
        <v>104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7"/>
    </row>
    <row r="40" spans="3:20" ht="12" thickBot="1">
      <c r="C40" s="123"/>
      <c r="D40" s="38" t="s">
        <v>105</v>
      </c>
      <c r="E40" s="125" t="s">
        <v>111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7"/>
    </row>
    <row r="41" spans="3:20" ht="12" thickBot="1">
      <c r="C41" s="123"/>
      <c r="D41" s="38" t="s">
        <v>107</v>
      </c>
      <c r="E41" s="125" t="s">
        <v>127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7"/>
    </row>
    <row r="42" spans="3:20" ht="11.25">
      <c r="C42" s="123"/>
      <c r="D42" s="133" t="s">
        <v>99</v>
      </c>
      <c r="E42" s="133"/>
      <c r="F42" s="48" t="s">
        <v>108</v>
      </c>
      <c r="G42" s="117">
        <f>SUM(G44:G46)</f>
        <v>1478866</v>
      </c>
      <c r="H42" s="83"/>
      <c r="I42" s="117">
        <v>8200</v>
      </c>
      <c r="J42" s="117">
        <f aca="true" t="shared" si="3" ref="J42:T42">SUM(J44:J46)</f>
        <v>1211193</v>
      </c>
      <c r="K42" s="117">
        <f t="shared" si="3"/>
        <v>1487066</v>
      </c>
      <c r="L42" s="117">
        <f t="shared" si="3"/>
        <v>275873</v>
      </c>
      <c r="M42" s="117">
        <f t="shared" si="3"/>
        <v>275873</v>
      </c>
      <c r="N42" s="117">
        <f t="shared" si="3"/>
        <v>0</v>
      </c>
      <c r="O42" s="117">
        <f t="shared" si="3"/>
        <v>0</v>
      </c>
      <c r="P42" s="117">
        <f t="shared" si="3"/>
        <v>1211193</v>
      </c>
      <c r="Q42" s="117">
        <f t="shared" si="3"/>
        <v>0</v>
      </c>
      <c r="R42" s="117">
        <f t="shared" si="3"/>
        <v>1211193</v>
      </c>
      <c r="S42" s="117">
        <f t="shared" si="3"/>
        <v>0</v>
      </c>
      <c r="T42" s="117">
        <f t="shared" si="3"/>
        <v>0</v>
      </c>
    </row>
    <row r="43" spans="3:20" ht="12" thickBot="1">
      <c r="C43" s="123"/>
      <c r="D43" s="134"/>
      <c r="E43" s="134"/>
      <c r="F43" s="41" t="s">
        <v>101</v>
      </c>
      <c r="G43" s="118"/>
      <c r="H43" s="84">
        <f>SUM(H44:H46)</f>
        <v>267673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</row>
    <row r="44" spans="3:20" ht="12" thickBot="1">
      <c r="C44" s="123"/>
      <c r="D44" s="38" t="s">
        <v>113</v>
      </c>
      <c r="E44" s="38"/>
      <c r="F44" s="42"/>
      <c r="G44" s="69">
        <f>SUM(H44,J44)</f>
        <v>1800</v>
      </c>
      <c r="H44" s="44">
        <v>1800</v>
      </c>
      <c r="I44" s="82">
        <v>8200</v>
      </c>
      <c r="J44" s="69"/>
      <c r="K44" s="69">
        <f>SUM(L44,P44)</f>
        <v>10000</v>
      </c>
      <c r="L44" s="69">
        <f>SUM(M44,N44,O44)</f>
        <v>10000</v>
      </c>
      <c r="M44" s="44">
        <v>10000</v>
      </c>
      <c r="N44" s="43">
        <v>0</v>
      </c>
      <c r="O44" s="44">
        <v>0</v>
      </c>
      <c r="P44" s="69"/>
      <c r="Q44" s="44">
        <v>0</v>
      </c>
      <c r="R44" s="73"/>
      <c r="S44" s="42">
        <v>0</v>
      </c>
      <c r="T44" s="44">
        <v>0</v>
      </c>
    </row>
    <row r="45" spans="3:20" ht="12.75" customHeight="1" thickBot="1">
      <c r="C45" s="123"/>
      <c r="D45" s="38" t="s">
        <v>114</v>
      </c>
      <c r="E45" s="38"/>
      <c r="F45" s="42"/>
      <c r="G45" s="69">
        <f>SUM(H45,J45)</f>
        <v>608358</v>
      </c>
      <c r="H45" s="44">
        <v>109505</v>
      </c>
      <c r="I45" s="81">
        <v>0</v>
      </c>
      <c r="J45" s="69">
        <v>498853</v>
      </c>
      <c r="K45" s="69">
        <f>SUM(L45,P45)</f>
        <v>608358</v>
      </c>
      <c r="L45" s="69">
        <f>SUM(M45,N45,O45)</f>
        <v>109505</v>
      </c>
      <c r="M45" s="44">
        <v>109505</v>
      </c>
      <c r="N45" s="43">
        <v>0</v>
      </c>
      <c r="O45" s="44">
        <v>0</v>
      </c>
      <c r="P45" s="69">
        <f>SUM(Q45,R45,S45,T45)</f>
        <v>498853</v>
      </c>
      <c r="Q45" s="44">
        <v>0</v>
      </c>
      <c r="R45" s="73">
        <v>498853</v>
      </c>
      <c r="S45" s="42">
        <v>0</v>
      </c>
      <c r="T45" s="44">
        <v>0</v>
      </c>
    </row>
    <row r="46" spans="3:20" ht="16.5" customHeight="1" thickBot="1">
      <c r="C46" s="153"/>
      <c r="D46" s="81" t="s">
        <v>130</v>
      </c>
      <c r="E46" s="81"/>
      <c r="F46" s="81"/>
      <c r="G46" s="69">
        <f>H46+J46</f>
        <v>868708</v>
      </c>
      <c r="H46" s="82">
        <v>156368</v>
      </c>
      <c r="I46" s="81">
        <v>0</v>
      </c>
      <c r="J46" s="82">
        <v>712340</v>
      </c>
      <c r="K46" s="69">
        <f>SUM(L46,P46)</f>
        <v>868708</v>
      </c>
      <c r="L46" s="69">
        <v>156368</v>
      </c>
      <c r="M46" s="82">
        <v>156368</v>
      </c>
      <c r="N46" s="81">
        <v>0</v>
      </c>
      <c r="O46" s="81">
        <v>0</v>
      </c>
      <c r="P46" s="69">
        <v>712340</v>
      </c>
      <c r="Q46" s="81">
        <v>0</v>
      </c>
      <c r="R46" s="82">
        <v>712340</v>
      </c>
      <c r="S46" s="81">
        <v>0</v>
      </c>
      <c r="T46" s="81">
        <v>0</v>
      </c>
    </row>
    <row r="47" spans="3:20" ht="41.25" customHeight="1" thickBot="1">
      <c r="C47" s="140" t="s">
        <v>40</v>
      </c>
      <c r="D47" s="143" t="s">
        <v>44</v>
      </c>
      <c r="E47" s="101" t="s">
        <v>45</v>
      </c>
      <c r="F47" s="101" t="s">
        <v>118</v>
      </c>
      <c r="G47" s="101" t="s">
        <v>119</v>
      </c>
      <c r="H47" s="136" t="s">
        <v>3</v>
      </c>
      <c r="I47" s="150"/>
      <c r="J47" s="151"/>
      <c r="K47" s="136" t="s">
        <v>43</v>
      </c>
      <c r="L47" s="137"/>
      <c r="M47" s="137"/>
      <c r="N47" s="137"/>
      <c r="O47" s="137"/>
      <c r="P47" s="137"/>
      <c r="Q47" s="137"/>
      <c r="R47" s="137"/>
      <c r="S47" s="137"/>
      <c r="T47" s="138"/>
    </row>
    <row r="48" spans="3:20" ht="12" thickBot="1">
      <c r="C48" s="141"/>
      <c r="D48" s="144"/>
      <c r="E48" s="146"/>
      <c r="F48" s="148"/>
      <c r="G48" s="148"/>
      <c r="H48" s="152" t="s">
        <v>164</v>
      </c>
      <c r="I48" s="101" t="s">
        <v>165</v>
      </c>
      <c r="J48" s="101" t="s">
        <v>46</v>
      </c>
      <c r="K48" s="136" t="s">
        <v>166</v>
      </c>
      <c r="L48" s="137"/>
      <c r="M48" s="137"/>
      <c r="N48" s="137"/>
      <c r="O48" s="137"/>
      <c r="P48" s="137"/>
      <c r="Q48" s="137"/>
      <c r="R48" s="137"/>
      <c r="S48" s="137"/>
      <c r="T48" s="138"/>
    </row>
    <row r="49" spans="3:20" ht="12" thickBot="1">
      <c r="C49" s="141"/>
      <c r="D49" s="144"/>
      <c r="E49" s="146"/>
      <c r="F49" s="148"/>
      <c r="G49" s="148"/>
      <c r="H49" s="123"/>
      <c r="I49" s="102"/>
      <c r="J49" s="102"/>
      <c r="K49" s="99" t="s">
        <v>167</v>
      </c>
      <c r="L49" s="136" t="s">
        <v>47</v>
      </c>
      <c r="M49" s="137"/>
      <c r="N49" s="137"/>
      <c r="O49" s="137"/>
      <c r="P49" s="137"/>
      <c r="Q49" s="137"/>
      <c r="R49" s="137"/>
      <c r="S49" s="137"/>
      <c r="T49" s="138"/>
    </row>
    <row r="50" spans="3:20" ht="12" thickBot="1">
      <c r="C50" s="141"/>
      <c r="D50" s="144"/>
      <c r="E50" s="146"/>
      <c r="F50" s="148"/>
      <c r="G50" s="148"/>
      <c r="H50" s="123"/>
      <c r="I50" s="102"/>
      <c r="J50" s="102"/>
      <c r="K50" s="139"/>
      <c r="L50" s="136" t="s">
        <v>48</v>
      </c>
      <c r="M50" s="137"/>
      <c r="N50" s="137"/>
      <c r="O50" s="138"/>
      <c r="P50" s="136" t="s">
        <v>46</v>
      </c>
      <c r="Q50" s="137"/>
      <c r="R50" s="137"/>
      <c r="S50" s="137"/>
      <c r="T50" s="138"/>
    </row>
    <row r="51" spans="3:20" ht="12" thickBot="1">
      <c r="C51" s="141"/>
      <c r="D51" s="144"/>
      <c r="E51" s="146"/>
      <c r="F51" s="148"/>
      <c r="G51" s="148"/>
      <c r="H51" s="123"/>
      <c r="I51" s="102"/>
      <c r="J51" s="102"/>
      <c r="K51" s="139"/>
      <c r="L51" s="99" t="s">
        <v>168</v>
      </c>
      <c r="M51" s="136" t="s">
        <v>49</v>
      </c>
      <c r="N51" s="137"/>
      <c r="O51" s="138"/>
      <c r="P51" s="99" t="s">
        <v>169</v>
      </c>
      <c r="Q51" s="104" t="s">
        <v>49</v>
      </c>
      <c r="R51" s="97"/>
      <c r="S51" s="97"/>
      <c r="T51" s="98"/>
    </row>
    <row r="52" spans="3:20" ht="11.25">
      <c r="C52" s="141"/>
      <c r="D52" s="144"/>
      <c r="E52" s="146"/>
      <c r="F52" s="148"/>
      <c r="G52" s="148"/>
      <c r="H52" s="123"/>
      <c r="I52" s="102"/>
      <c r="J52" s="102"/>
      <c r="K52" s="139"/>
      <c r="L52" s="139"/>
      <c r="M52" s="34" t="s">
        <v>58</v>
      </c>
      <c r="N52" s="99" t="s">
        <v>50</v>
      </c>
      <c r="O52" s="99" t="s">
        <v>51</v>
      </c>
      <c r="P52" s="139"/>
      <c r="Q52" s="99" t="s">
        <v>52</v>
      </c>
      <c r="R52" s="34" t="s">
        <v>58</v>
      </c>
      <c r="S52" s="99" t="s">
        <v>50</v>
      </c>
      <c r="T52" s="99" t="s">
        <v>53</v>
      </c>
    </row>
    <row r="53" spans="3:20" ht="12" thickBot="1">
      <c r="C53" s="142"/>
      <c r="D53" s="145"/>
      <c r="E53" s="147"/>
      <c r="F53" s="149"/>
      <c r="G53" s="121"/>
      <c r="H53" s="153"/>
      <c r="I53" s="121"/>
      <c r="J53" s="121"/>
      <c r="K53" s="100"/>
      <c r="L53" s="100"/>
      <c r="M53" s="35" t="s">
        <v>92</v>
      </c>
      <c r="N53" s="100"/>
      <c r="O53" s="100"/>
      <c r="P53" s="100"/>
      <c r="Q53" s="100"/>
      <c r="R53" s="35" t="s">
        <v>92</v>
      </c>
      <c r="S53" s="100"/>
      <c r="T53" s="100"/>
    </row>
    <row r="54" spans="3:20" ht="12" thickBot="1">
      <c r="C54" s="36">
        <v>1</v>
      </c>
      <c r="D54" s="37">
        <v>2</v>
      </c>
      <c r="E54" s="37">
        <v>3</v>
      </c>
      <c r="F54" s="37">
        <v>4</v>
      </c>
      <c r="G54" s="37">
        <v>5</v>
      </c>
      <c r="H54" s="37">
        <v>6</v>
      </c>
      <c r="I54" s="37">
        <v>7</v>
      </c>
      <c r="J54" s="37">
        <v>8</v>
      </c>
      <c r="K54" s="37">
        <v>9</v>
      </c>
      <c r="L54" s="37">
        <v>10</v>
      </c>
      <c r="M54" s="37">
        <v>11</v>
      </c>
      <c r="N54" s="37">
        <v>12</v>
      </c>
      <c r="O54" s="37">
        <v>13</v>
      </c>
      <c r="P54" s="37">
        <v>14</v>
      </c>
      <c r="Q54" s="37">
        <v>15</v>
      </c>
      <c r="R54" s="37">
        <v>16</v>
      </c>
      <c r="S54" s="37">
        <v>17</v>
      </c>
      <c r="T54" s="37">
        <v>18</v>
      </c>
    </row>
    <row r="55" spans="3:20" ht="12" thickBot="1">
      <c r="C55" s="122" t="s">
        <v>8</v>
      </c>
      <c r="D55" s="38" t="s">
        <v>54</v>
      </c>
      <c r="E55" s="128" t="s">
        <v>102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</row>
    <row r="56" spans="3:20" ht="12" thickBot="1">
      <c r="C56" s="123"/>
      <c r="D56" s="38" t="s">
        <v>55</v>
      </c>
      <c r="E56" s="125" t="s">
        <v>94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7"/>
    </row>
    <row r="57" spans="3:20" ht="12" thickBot="1">
      <c r="C57" s="123"/>
      <c r="D57" s="38" t="s">
        <v>56</v>
      </c>
      <c r="E57" s="125" t="s">
        <v>104</v>
      </c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7"/>
    </row>
    <row r="58" spans="3:20" ht="12" thickBot="1">
      <c r="C58" s="123"/>
      <c r="D58" s="38" t="s">
        <v>96</v>
      </c>
      <c r="E58" s="125" t="s">
        <v>115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7"/>
    </row>
    <row r="59" spans="3:20" ht="12" thickBot="1">
      <c r="C59" s="123"/>
      <c r="D59" s="38" t="s">
        <v>107</v>
      </c>
      <c r="E59" s="128" t="s">
        <v>116</v>
      </c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30"/>
    </row>
    <row r="60" spans="3:20" ht="11.25">
      <c r="C60" s="123"/>
      <c r="D60" s="131" t="s">
        <v>99</v>
      </c>
      <c r="E60" s="133"/>
      <c r="F60" s="48" t="s">
        <v>117</v>
      </c>
      <c r="G60" s="117">
        <f>SUM(G62:G64)</f>
        <v>3492390</v>
      </c>
      <c r="H60" s="83"/>
      <c r="I60" s="117">
        <v>110601</v>
      </c>
      <c r="J60" s="117">
        <f aca="true" t="shared" si="4" ref="J60:T60">SUM(J62:J64)</f>
        <v>2843850</v>
      </c>
      <c r="K60" s="117">
        <f t="shared" si="4"/>
        <v>3602991</v>
      </c>
      <c r="L60" s="117">
        <f t="shared" si="4"/>
        <v>759141</v>
      </c>
      <c r="M60" s="117">
        <f t="shared" si="4"/>
        <v>759141</v>
      </c>
      <c r="N60" s="117">
        <f t="shared" si="4"/>
        <v>0</v>
      </c>
      <c r="O60" s="117">
        <f t="shared" si="4"/>
        <v>0</v>
      </c>
      <c r="P60" s="117">
        <f t="shared" si="4"/>
        <v>2843850</v>
      </c>
      <c r="Q60" s="117">
        <f t="shared" si="4"/>
        <v>0</v>
      </c>
      <c r="R60" s="117">
        <f t="shared" si="4"/>
        <v>2843850</v>
      </c>
      <c r="S60" s="117">
        <f t="shared" si="4"/>
        <v>0</v>
      </c>
      <c r="T60" s="117">
        <f t="shared" si="4"/>
        <v>0</v>
      </c>
    </row>
    <row r="61" spans="3:20" ht="12" thickBot="1">
      <c r="C61" s="123"/>
      <c r="D61" s="132"/>
      <c r="E61" s="134"/>
      <c r="F61" s="41" t="s">
        <v>101</v>
      </c>
      <c r="G61" s="118"/>
      <c r="H61" s="84">
        <f>SUM(H62:H64)</f>
        <v>648540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3:20" ht="12" thickBot="1">
      <c r="C62" s="135"/>
      <c r="D62" s="78" t="s">
        <v>39</v>
      </c>
      <c r="E62" s="78"/>
      <c r="F62" s="68"/>
      <c r="G62" s="69">
        <f>SUM(H62,J62)</f>
        <v>24279</v>
      </c>
      <c r="H62" s="69">
        <v>24279</v>
      </c>
      <c r="I62" s="82">
        <v>110601</v>
      </c>
      <c r="J62" s="69"/>
      <c r="K62" s="69">
        <f>SUM(L62,P62)</f>
        <v>134880</v>
      </c>
      <c r="L62" s="69">
        <f>SUM(M62,N62,O62)</f>
        <v>134880</v>
      </c>
      <c r="M62" s="69">
        <v>134880</v>
      </c>
      <c r="N62" s="70">
        <v>0</v>
      </c>
      <c r="O62" s="69">
        <v>0</v>
      </c>
      <c r="P62" s="69"/>
      <c r="Q62" s="70">
        <v>0</v>
      </c>
      <c r="R62" s="71"/>
      <c r="S62" s="68">
        <v>0</v>
      </c>
      <c r="T62" s="70">
        <v>0</v>
      </c>
    </row>
    <row r="63" spans="3:20" ht="12" thickBot="1">
      <c r="C63" s="135"/>
      <c r="D63" s="78" t="s">
        <v>109</v>
      </c>
      <c r="E63" s="78"/>
      <c r="F63" s="68"/>
      <c r="G63" s="69">
        <f>SUM(H63,J63)</f>
        <v>646622</v>
      </c>
      <c r="H63" s="69">
        <v>116392</v>
      </c>
      <c r="I63" s="81">
        <v>0</v>
      </c>
      <c r="J63" s="69">
        <v>530230</v>
      </c>
      <c r="K63" s="69">
        <f>SUM(L63,P63)</f>
        <v>646622</v>
      </c>
      <c r="L63" s="69">
        <f>SUM(M63,N63,O63)</f>
        <v>116392</v>
      </c>
      <c r="M63" s="69">
        <v>116392</v>
      </c>
      <c r="N63" s="69">
        <v>0</v>
      </c>
      <c r="O63" s="69">
        <v>0</v>
      </c>
      <c r="P63" s="69">
        <f>SUM(Q63,R63,S63,T63)</f>
        <v>530230</v>
      </c>
      <c r="Q63" s="69">
        <v>0</v>
      </c>
      <c r="R63" s="71">
        <v>530230</v>
      </c>
      <c r="S63" s="68">
        <v>0</v>
      </c>
      <c r="T63" s="69">
        <v>0</v>
      </c>
    </row>
    <row r="64" spans="3:20" ht="12" thickBot="1">
      <c r="C64" s="103"/>
      <c r="D64" s="81" t="s">
        <v>130</v>
      </c>
      <c r="E64" s="81"/>
      <c r="F64" s="81"/>
      <c r="G64" s="69">
        <f>H64+J64</f>
        <v>2821489</v>
      </c>
      <c r="H64" s="82">
        <v>507869</v>
      </c>
      <c r="I64" s="81">
        <v>0</v>
      </c>
      <c r="J64" s="82">
        <v>2313620</v>
      </c>
      <c r="K64" s="69">
        <f>SUM(L64,P64)</f>
        <v>2821489</v>
      </c>
      <c r="L64" s="69">
        <f>SUM(M64,N64,O64)</f>
        <v>507869</v>
      </c>
      <c r="M64" s="82">
        <v>507869</v>
      </c>
      <c r="N64" s="81">
        <v>0</v>
      </c>
      <c r="O64" s="81">
        <v>0</v>
      </c>
      <c r="P64" s="69">
        <v>2313620</v>
      </c>
      <c r="Q64" s="81">
        <v>0</v>
      </c>
      <c r="R64" s="82">
        <v>2313620</v>
      </c>
      <c r="S64" s="81">
        <v>0</v>
      </c>
      <c r="T64" s="81">
        <v>0</v>
      </c>
    </row>
    <row r="65" spans="3:20" ht="12" thickBot="1">
      <c r="C65" s="122" t="s">
        <v>11</v>
      </c>
      <c r="D65" s="38" t="s">
        <v>54</v>
      </c>
      <c r="E65" s="128" t="s">
        <v>102</v>
      </c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30"/>
    </row>
    <row r="66" spans="3:20" ht="12" thickBot="1">
      <c r="C66" s="123"/>
      <c r="D66" s="38" t="s">
        <v>55</v>
      </c>
      <c r="E66" s="125" t="s">
        <v>154</v>
      </c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7"/>
    </row>
    <row r="67" spans="3:20" ht="12" thickBot="1">
      <c r="C67" s="123"/>
      <c r="D67" s="38" t="s">
        <v>56</v>
      </c>
      <c r="E67" s="125" t="s">
        <v>155</v>
      </c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7"/>
    </row>
    <row r="68" spans="3:20" ht="12" thickBot="1">
      <c r="C68" s="123"/>
      <c r="D68" s="38" t="s">
        <v>107</v>
      </c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30"/>
    </row>
    <row r="69" spans="3:20" ht="11.25">
      <c r="C69" s="123"/>
      <c r="D69" s="131" t="s">
        <v>99</v>
      </c>
      <c r="E69" s="133"/>
      <c r="F69" s="48" t="s">
        <v>170</v>
      </c>
      <c r="G69" s="117">
        <f>SUM(G71:G71)</f>
        <v>160130</v>
      </c>
      <c r="H69" s="83"/>
      <c r="I69" s="117">
        <v>0</v>
      </c>
      <c r="J69" s="117">
        <f>SUM(J71:J71)</f>
        <v>136110</v>
      </c>
      <c r="K69" s="117">
        <f aca="true" t="shared" si="5" ref="K69:R69">SUM(K71:K71)</f>
        <v>160130</v>
      </c>
      <c r="L69" s="117">
        <f t="shared" si="5"/>
        <v>24020</v>
      </c>
      <c r="M69" s="117">
        <f t="shared" si="5"/>
        <v>24020</v>
      </c>
      <c r="N69" s="117">
        <f t="shared" si="5"/>
        <v>0</v>
      </c>
      <c r="O69" s="117">
        <f t="shared" si="5"/>
        <v>0</v>
      </c>
      <c r="P69" s="117">
        <f t="shared" si="5"/>
        <v>136110</v>
      </c>
      <c r="Q69" s="117">
        <f t="shared" si="5"/>
        <v>0</v>
      </c>
      <c r="R69" s="117">
        <f t="shared" si="5"/>
        <v>136110</v>
      </c>
      <c r="S69" s="117">
        <v>0</v>
      </c>
      <c r="T69" s="117">
        <v>0</v>
      </c>
    </row>
    <row r="70" spans="3:20" ht="24" customHeight="1" thickBot="1">
      <c r="C70" s="123"/>
      <c r="D70" s="132"/>
      <c r="E70" s="134"/>
      <c r="F70" s="41" t="s">
        <v>173</v>
      </c>
      <c r="G70" s="118"/>
      <c r="H70" s="84">
        <f>SUM(H71)</f>
        <v>24020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</row>
    <row r="71" spans="3:20" ht="17.25" customHeight="1" thickBot="1">
      <c r="C71" s="135"/>
      <c r="D71" s="78" t="s">
        <v>39</v>
      </c>
      <c r="E71" s="78"/>
      <c r="F71" s="68"/>
      <c r="G71" s="69">
        <f>SUM(H71,J71)</f>
        <v>160130</v>
      </c>
      <c r="H71" s="69">
        <v>24020</v>
      </c>
      <c r="I71" s="81">
        <v>0</v>
      </c>
      <c r="J71" s="69">
        <v>136110</v>
      </c>
      <c r="K71" s="69">
        <v>160130</v>
      </c>
      <c r="L71" s="69">
        <v>24020</v>
      </c>
      <c r="M71" s="69">
        <v>24020</v>
      </c>
      <c r="N71" s="70">
        <v>0</v>
      </c>
      <c r="O71" s="69">
        <v>0</v>
      </c>
      <c r="P71" s="69">
        <v>136110</v>
      </c>
      <c r="Q71" s="70">
        <v>0</v>
      </c>
      <c r="R71" s="71">
        <v>136110</v>
      </c>
      <c r="S71" s="68">
        <v>0</v>
      </c>
      <c r="T71" s="70">
        <v>0</v>
      </c>
    </row>
    <row r="72" spans="3:20" ht="12" thickBot="1">
      <c r="C72" s="122" t="s">
        <v>13</v>
      </c>
      <c r="D72" s="39" t="s">
        <v>54</v>
      </c>
      <c r="E72" s="125" t="s">
        <v>157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7"/>
    </row>
    <row r="73" spans="3:20" ht="12" thickBot="1">
      <c r="C73" s="123"/>
      <c r="D73" s="38" t="s">
        <v>55</v>
      </c>
      <c r="E73" s="125" t="s">
        <v>158</v>
      </c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7"/>
    </row>
    <row r="74" spans="3:20" ht="12" thickBot="1">
      <c r="C74" s="123"/>
      <c r="D74" s="38" t="s">
        <v>56</v>
      </c>
      <c r="E74" s="125" t="s">
        <v>159</v>
      </c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7"/>
    </row>
    <row r="75" spans="3:20" ht="15.75" customHeight="1" thickBot="1">
      <c r="C75" s="123"/>
      <c r="D75" s="38" t="s">
        <v>107</v>
      </c>
      <c r="E75" s="128" t="s">
        <v>160</v>
      </c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30"/>
    </row>
    <row r="76" spans="3:20" ht="11.25">
      <c r="C76" s="123"/>
      <c r="D76" s="131" t="s">
        <v>99</v>
      </c>
      <c r="E76" s="133"/>
      <c r="F76" s="120" t="s">
        <v>195</v>
      </c>
      <c r="G76" s="117">
        <f>SUM(G78:G78)</f>
        <v>107939</v>
      </c>
      <c r="H76" s="83"/>
      <c r="I76" s="117">
        <f>SUM(I78:I78)</f>
        <v>10794</v>
      </c>
      <c r="J76" s="117">
        <f>SUM(J78:J78)</f>
        <v>91748</v>
      </c>
      <c r="K76" s="117">
        <f aca="true" t="shared" si="6" ref="K76:P76">SUM(K78:K78)</f>
        <v>107939</v>
      </c>
      <c r="L76" s="117">
        <f t="shared" si="6"/>
        <v>16191</v>
      </c>
      <c r="M76" s="117">
        <f t="shared" si="6"/>
        <v>5397</v>
      </c>
      <c r="N76" s="117">
        <v>0</v>
      </c>
      <c r="O76" s="117">
        <f t="shared" si="6"/>
        <v>10794</v>
      </c>
      <c r="P76" s="117">
        <f t="shared" si="6"/>
        <v>91748</v>
      </c>
      <c r="Q76" s="117">
        <v>0</v>
      </c>
      <c r="R76" s="117">
        <f>SUM(R78:R78)</f>
        <v>91748</v>
      </c>
      <c r="S76" s="117">
        <v>0</v>
      </c>
      <c r="T76" s="117">
        <v>0</v>
      </c>
    </row>
    <row r="77" spans="3:20" ht="51.75" customHeight="1" thickBot="1">
      <c r="C77" s="123"/>
      <c r="D77" s="132"/>
      <c r="E77" s="134"/>
      <c r="F77" s="121"/>
      <c r="G77" s="118"/>
      <c r="H77" s="84">
        <f>SUM(H78)</f>
        <v>5397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</row>
    <row r="78" spans="3:20" ht="19.5" customHeight="1">
      <c r="C78" s="124"/>
      <c r="D78" s="91" t="s">
        <v>39</v>
      </c>
      <c r="E78" s="91"/>
      <c r="F78" s="92"/>
      <c r="G78" s="93">
        <v>107939</v>
      </c>
      <c r="H78" s="93">
        <v>5397</v>
      </c>
      <c r="I78" s="93">
        <v>10794</v>
      </c>
      <c r="J78" s="93">
        <v>91748</v>
      </c>
      <c r="K78" s="93">
        <v>107939</v>
      </c>
      <c r="L78" s="93">
        <v>16191</v>
      </c>
      <c r="M78" s="93">
        <v>5397</v>
      </c>
      <c r="N78" s="94">
        <v>0</v>
      </c>
      <c r="O78" s="93">
        <v>10794</v>
      </c>
      <c r="P78" s="93">
        <v>91748</v>
      </c>
      <c r="Q78" s="94">
        <v>0</v>
      </c>
      <c r="R78" s="95">
        <v>91748</v>
      </c>
      <c r="S78" s="92">
        <v>0</v>
      </c>
      <c r="T78" s="94">
        <v>0</v>
      </c>
    </row>
    <row r="79" spans="3:20" ht="102.75" customHeight="1">
      <c r="C79" s="85"/>
      <c r="D79" s="86"/>
      <c r="E79" s="86"/>
      <c r="F79" s="87"/>
      <c r="G79" s="88"/>
      <c r="H79" s="88"/>
      <c r="I79" s="88"/>
      <c r="J79" s="88"/>
      <c r="K79" s="88"/>
      <c r="L79" s="88"/>
      <c r="M79" s="88"/>
      <c r="N79" s="89"/>
      <c r="O79" s="88"/>
      <c r="P79" s="88"/>
      <c r="Q79" s="89"/>
      <c r="R79" s="90"/>
      <c r="S79" s="87"/>
      <c r="T79" s="89"/>
    </row>
    <row r="80" spans="3:20" ht="12" customHeight="1" thickBot="1">
      <c r="C80" s="113" t="s">
        <v>19</v>
      </c>
      <c r="D80" s="96" t="s">
        <v>54</v>
      </c>
      <c r="E80" s="115" t="s">
        <v>161</v>
      </c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3:20" ht="12" thickBot="1">
      <c r="C81" s="114"/>
      <c r="D81" s="78" t="s">
        <v>103</v>
      </c>
      <c r="E81" s="116" t="s">
        <v>162</v>
      </c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</row>
    <row r="82" spans="3:20" ht="12" thickBot="1">
      <c r="C82" s="114"/>
      <c r="D82" s="78" t="s">
        <v>56</v>
      </c>
      <c r="E82" s="116" t="s">
        <v>176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</row>
    <row r="83" spans="3:20" ht="12" thickBot="1">
      <c r="C83" s="114"/>
      <c r="D83" s="78" t="s">
        <v>105</v>
      </c>
      <c r="E83" s="116" t="s">
        <v>163</v>
      </c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</row>
    <row r="84" spans="3:20" ht="12" thickBot="1">
      <c r="C84" s="114"/>
      <c r="D84" s="78" t="s">
        <v>107</v>
      </c>
      <c r="E84" s="116" t="s">
        <v>177</v>
      </c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</row>
    <row r="85" spans="3:20" ht="0.75" customHeight="1" thickBot="1">
      <c r="C85" s="114"/>
      <c r="D85" s="119" t="s">
        <v>99</v>
      </c>
      <c r="E85" s="119"/>
      <c r="F85" s="120" t="s">
        <v>175</v>
      </c>
      <c r="G85" s="112">
        <f>SUM(H85:J86)</f>
        <v>558520</v>
      </c>
      <c r="H85" s="117">
        <f aca="true" t="shared" si="7" ref="H85:M85">SUM(H87:H89)</f>
        <v>8378</v>
      </c>
      <c r="I85" s="112">
        <f t="shared" si="7"/>
        <v>75400</v>
      </c>
      <c r="J85" s="112">
        <f t="shared" si="7"/>
        <v>474742</v>
      </c>
      <c r="K85" s="112">
        <f t="shared" si="7"/>
        <v>558520</v>
      </c>
      <c r="L85" s="112">
        <f t="shared" si="7"/>
        <v>83778</v>
      </c>
      <c r="M85" s="112">
        <f t="shared" si="7"/>
        <v>8378</v>
      </c>
      <c r="N85" s="112">
        <v>0</v>
      </c>
      <c r="O85" s="112">
        <f>SUM(O87:O89)</f>
        <v>75400</v>
      </c>
      <c r="P85" s="112">
        <f>SUM(P87:P89)</f>
        <v>474742</v>
      </c>
      <c r="Q85" s="112">
        <v>0</v>
      </c>
      <c r="R85" s="112">
        <f>SUM(R87:R89)</f>
        <v>474742</v>
      </c>
      <c r="S85" s="112">
        <v>0</v>
      </c>
      <c r="T85" s="112">
        <v>0</v>
      </c>
    </row>
    <row r="86" spans="3:20" ht="108" customHeight="1" thickBot="1">
      <c r="C86" s="114"/>
      <c r="D86" s="119"/>
      <c r="E86" s="119"/>
      <c r="F86" s="121"/>
      <c r="G86" s="112"/>
      <c r="H86" s="118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</row>
    <row r="87" spans="3:20" ht="12" thickBot="1">
      <c r="C87" s="114"/>
      <c r="D87" s="80" t="s">
        <v>39</v>
      </c>
      <c r="E87" s="80"/>
      <c r="F87" s="68"/>
      <c r="G87" s="69">
        <v>288892</v>
      </c>
      <c r="H87" s="69">
        <v>4333</v>
      </c>
      <c r="I87" s="71">
        <v>39000</v>
      </c>
      <c r="J87" s="71">
        <v>245558</v>
      </c>
      <c r="K87" s="69">
        <v>288892</v>
      </c>
      <c r="L87" s="69">
        <v>43333</v>
      </c>
      <c r="M87" s="71">
        <v>4333</v>
      </c>
      <c r="N87" s="71">
        <v>0</v>
      </c>
      <c r="O87" s="71">
        <v>39000</v>
      </c>
      <c r="P87" s="69">
        <v>245558</v>
      </c>
      <c r="Q87" s="71">
        <v>0</v>
      </c>
      <c r="R87" s="71">
        <v>245558</v>
      </c>
      <c r="S87" s="68">
        <v>0</v>
      </c>
      <c r="T87" s="71">
        <v>0</v>
      </c>
    </row>
    <row r="88" spans="3:20" ht="12" thickBot="1">
      <c r="C88" s="114"/>
      <c r="D88" s="80" t="s">
        <v>109</v>
      </c>
      <c r="E88" s="80"/>
      <c r="F88" s="68"/>
      <c r="G88" s="69">
        <v>250114</v>
      </c>
      <c r="H88" s="69">
        <v>3752</v>
      </c>
      <c r="I88" s="71">
        <v>33765</v>
      </c>
      <c r="J88" s="71">
        <v>212597</v>
      </c>
      <c r="K88" s="69">
        <v>250114</v>
      </c>
      <c r="L88" s="69">
        <v>37517</v>
      </c>
      <c r="M88" s="71">
        <v>3752</v>
      </c>
      <c r="N88" s="71">
        <v>0</v>
      </c>
      <c r="O88" s="71">
        <v>33765</v>
      </c>
      <c r="P88" s="69">
        <v>212597</v>
      </c>
      <c r="Q88" s="71">
        <v>0</v>
      </c>
      <c r="R88" s="71">
        <v>212597</v>
      </c>
      <c r="S88" s="68">
        <v>0</v>
      </c>
      <c r="T88" s="71">
        <v>0</v>
      </c>
    </row>
    <row r="89" spans="3:20" ht="15" customHeight="1" thickBot="1">
      <c r="C89" s="114"/>
      <c r="D89" s="80" t="s">
        <v>130</v>
      </c>
      <c r="E89" s="80"/>
      <c r="F89" s="68"/>
      <c r="G89" s="69">
        <v>19514</v>
      </c>
      <c r="H89" s="69">
        <v>293</v>
      </c>
      <c r="I89" s="71">
        <v>2635</v>
      </c>
      <c r="J89" s="71">
        <v>16587</v>
      </c>
      <c r="K89" s="69">
        <v>19514</v>
      </c>
      <c r="L89" s="69">
        <v>2928</v>
      </c>
      <c r="M89" s="71">
        <v>293</v>
      </c>
      <c r="N89" s="71">
        <v>0</v>
      </c>
      <c r="O89" s="71">
        <v>2635</v>
      </c>
      <c r="P89" s="69">
        <v>16587</v>
      </c>
      <c r="Q89" s="71">
        <v>0</v>
      </c>
      <c r="R89" s="71">
        <v>16587</v>
      </c>
      <c r="S89" s="68">
        <v>0</v>
      </c>
      <c r="T89" s="71">
        <v>0</v>
      </c>
    </row>
    <row r="90" spans="3:20" ht="0.75" customHeight="1">
      <c r="C90" s="85"/>
      <c r="D90" s="64"/>
      <c r="E90" s="64"/>
      <c r="F90" s="87"/>
      <c r="G90" s="88"/>
      <c r="H90" s="88"/>
      <c r="I90" s="90"/>
      <c r="J90" s="90"/>
      <c r="K90" s="88"/>
      <c r="L90" s="88"/>
      <c r="M90" s="90"/>
      <c r="N90" s="90"/>
      <c r="O90" s="90"/>
      <c r="P90" s="88"/>
      <c r="Q90" s="90"/>
      <c r="R90" s="90"/>
      <c r="S90" s="87"/>
      <c r="T90" s="90"/>
    </row>
    <row r="91" spans="4:20" ht="11.25" hidden="1">
      <c r="D91" s="64"/>
      <c r="E91" s="64"/>
      <c r="F91" s="87"/>
      <c r="G91" s="88"/>
      <c r="H91" s="88"/>
      <c r="I91" s="90"/>
      <c r="J91" s="90"/>
      <c r="K91" s="88"/>
      <c r="L91" s="88"/>
      <c r="M91" s="90"/>
      <c r="N91" s="90"/>
      <c r="O91" s="90"/>
      <c r="P91" s="88"/>
      <c r="Q91" s="90"/>
      <c r="R91" s="90"/>
      <c r="S91" s="87"/>
      <c r="T91" s="90"/>
    </row>
    <row r="92" spans="3:20" ht="12" thickBot="1">
      <c r="C92" s="113" t="s">
        <v>88</v>
      </c>
      <c r="D92" s="96" t="s">
        <v>54</v>
      </c>
      <c r="E92" s="115" t="s">
        <v>161</v>
      </c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3:20" ht="12" thickBot="1">
      <c r="C93" s="114"/>
      <c r="D93" s="78" t="s">
        <v>103</v>
      </c>
      <c r="E93" s="116" t="s">
        <v>189</v>
      </c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</row>
    <row r="94" spans="3:20" ht="12" thickBot="1">
      <c r="C94" s="114"/>
      <c r="D94" s="78" t="s">
        <v>56</v>
      </c>
      <c r="E94" s="116" t="s">
        <v>190</v>
      </c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</row>
    <row r="95" spans="3:20" ht="12" thickBot="1">
      <c r="C95" s="114"/>
      <c r="D95" s="78" t="s">
        <v>105</v>
      </c>
      <c r="E95" s="116" t="s">
        <v>191</v>
      </c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</row>
    <row r="96" spans="3:20" ht="12" thickBot="1">
      <c r="C96" s="114"/>
      <c r="D96" s="78" t="s">
        <v>107</v>
      </c>
      <c r="E96" s="116" t="s">
        <v>192</v>
      </c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</row>
    <row r="97" spans="3:20" ht="12" thickBot="1">
      <c r="C97" s="114"/>
      <c r="D97" s="119" t="s">
        <v>99</v>
      </c>
      <c r="E97" s="119"/>
      <c r="F97" s="120" t="s">
        <v>193</v>
      </c>
      <c r="G97" s="112">
        <f>SUM(H97:J98)</f>
        <v>157860</v>
      </c>
      <c r="H97" s="117">
        <f>SUM(H99:H99)</f>
        <v>16576</v>
      </c>
      <c r="I97" s="112">
        <f>SUM(I99:I99)</f>
        <v>7104</v>
      </c>
      <c r="J97" s="112">
        <f>SUM(J99:J99)</f>
        <v>134180</v>
      </c>
      <c r="K97" s="112">
        <f>SUM(K99:K99)</f>
        <v>157860</v>
      </c>
      <c r="L97" s="112">
        <v>23680</v>
      </c>
      <c r="M97" s="112">
        <f>SUM(M99:M99)</f>
        <v>0</v>
      </c>
      <c r="N97" s="112">
        <v>0</v>
      </c>
      <c r="O97" s="112">
        <f>SUM(O99:O99)</f>
        <v>23680</v>
      </c>
      <c r="P97" s="112">
        <f>SUM(P99:P99)</f>
        <v>134180</v>
      </c>
      <c r="Q97" s="112">
        <v>0</v>
      </c>
      <c r="R97" s="112">
        <f>SUM(R99:R99)</f>
        <v>0</v>
      </c>
      <c r="S97" s="112">
        <v>0</v>
      </c>
      <c r="T97" s="112">
        <v>134180</v>
      </c>
    </row>
    <row r="98" spans="3:20" ht="89.25" customHeight="1" thickBot="1">
      <c r="C98" s="114"/>
      <c r="D98" s="119"/>
      <c r="E98" s="119"/>
      <c r="F98" s="121"/>
      <c r="G98" s="112"/>
      <c r="H98" s="118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</row>
    <row r="99" spans="3:20" ht="13.5" customHeight="1" thickBot="1">
      <c r="C99" s="114"/>
      <c r="D99" s="80" t="s">
        <v>39</v>
      </c>
      <c r="E99" s="80"/>
      <c r="F99" s="68"/>
      <c r="G99" s="69">
        <v>157860</v>
      </c>
      <c r="H99" s="69">
        <v>16576</v>
      </c>
      <c r="I99" s="71">
        <v>7104</v>
      </c>
      <c r="J99" s="71">
        <v>134180</v>
      </c>
      <c r="K99" s="69">
        <v>157860</v>
      </c>
      <c r="L99" s="69">
        <v>23680</v>
      </c>
      <c r="M99" s="71">
        <v>0</v>
      </c>
      <c r="N99" s="71">
        <v>0</v>
      </c>
      <c r="O99" s="71">
        <v>23680</v>
      </c>
      <c r="P99" s="69">
        <v>134180</v>
      </c>
      <c r="Q99" s="71">
        <v>0</v>
      </c>
      <c r="R99" s="71">
        <v>0</v>
      </c>
      <c r="S99" s="68">
        <v>0</v>
      </c>
      <c r="T99" s="71">
        <v>134180</v>
      </c>
    </row>
    <row r="103" ht="11.25">
      <c r="F103" s="6" t="s">
        <v>188</v>
      </c>
    </row>
  </sheetData>
  <sheetProtection/>
  <mergeCells count="240">
    <mergeCell ref="L97:L98"/>
    <mergeCell ref="M97:M98"/>
    <mergeCell ref="T97:T98"/>
    <mergeCell ref="N97:N98"/>
    <mergeCell ref="O97:O98"/>
    <mergeCell ref="P97:P98"/>
    <mergeCell ref="Q97:Q98"/>
    <mergeCell ref="R97:R98"/>
    <mergeCell ref="S97:S98"/>
    <mergeCell ref="H97:H98"/>
    <mergeCell ref="I97:I98"/>
    <mergeCell ref="J97:J98"/>
    <mergeCell ref="K97:K98"/>
    <mergeCell ref="C92:C99"/>
    <mergeCell ref="E92:T92"/>
    <mergeCell ref="E93:T93"/>
    <mergeCell ref="E94:T94"/>
    <mergeCell ref="E95:T95"/>
    <mergeCell ref="E96:T96"/>
    <mergeCell ref="D97:D98"/>
    <mergeCell ref="E97:E98"/>
    <mergeCell ref="F97:F98"/>
    <mergeCell ref="G97:G98"/>
    <mergeCell ref="G1:G7"/>
    <mergeCell ref="H1:J1"/>
    <mergeCell ref="J69:J70"/>
    <mergeCell ref="K69:K70"/>
    <mergeCell ref="G69:G70"/>
    <mergeCell ref="I69:I70"/>
    <mergeCell ref="C9:C16"/>
    <mergeCell ref="E9:T9"/>
    <mergeCell ref="E10:T10"/>
    <mergeCell ref="E11:T11"/>
    <mergeCell ref="C1:C7"/>
    <mergeCell ref="D1:D7"/>
    <mergeCell ref="E1:E7"/>
    <mergeCell ref="F1:F7"/>
    <mergeCell ref="K1:T1"/>
    <mergeCell ref="H2:H7"/>
    <mergeCell ref="I2:I7"/>
    <mergeCell ref="J2:J7"/>
    <mergeCell ref="K2:T2"/>
    <mergeCell ref="K3:K7"/>
    <mergeCell ref="L3:T3"/>
    <mergeCell ref="L4:O4"/>
    <mergeCell ref="P4:T4"/>
    <mergeCell ref="L5:L7"/>
    <mergeCell ref="M5:O5"/>
    <mergeCell ref="P5:P7"/>
    <mergeCell ref="Q5:T5"/>
    <mergeCell ref="N6:N7"/>
    <mergeCell ref="O6:O7"/>
    <mergeCell ref="Q6:Q7"/>
    <mergeCell ref="S6:S7"/>
    <mergeCell ref="T6:T7"/>
    <mergeCell ref="E12:T12"/>
    <mergeCell ref="E13:T13"/>
    <mergeCell ref="D14:D15"/>
    <mergeCell ref="E14:E15"/>
    <mergeCell ref="G14:G15"/>
    <mergeCell ref="H14:H15"/>
    <mergeCell ref="I14:I15"/>
    <mergeCell ref="J14:J15"/>
    <mergeCell ref="K14:K15"/>
    <mergeCell ref="L14:L15"/>
    <mergeCell ref="S14:S15"/>
    <mergeCell ref="T14:T15"/>
    <mergeCell ref="M14:M15"/>
    <mergeCell ref="N14:N15"/>
    <mergeCell ref="O14:O15"/>
    <mergeCell ref="P14:P15"/>
    <mergeCell ref="Q14:Q15"/>
    <mergeCell ref="R14:R15"/>
    <mergeCell ref="I22:I23"/>
    <mergeCell ref="J22:J23"/>
    <mergeCell ref="K22:K23"/>
    <mergeCell ref="L22:L23"/>
    <mergeCell ref="D22:D23"/>
    <mergeCell ref="E22:E23"/>
    <mergeCell ref="G22:G23"/>
    <mergeCell ref="H22:H23"/>
    <mergeCell ref="C17:C26"/>
    <mergeCell ref="E17:T17"/>
    <mergeCell ref="E18:T18"/>
    <mergeCell ref="E19:T19"/>
    <mergeCell ref="E20:T20"/>
    <mergeCell ref="E21:T21"/>
    <mergeCell ref="Q22:Q23"/>
    <mergeCell ref="R22:R23"/>
    <mergeCell ref="S22:S23"/>
    <mergeCell ref="T22:T23"/>
    <mergeCell ref="C27:C36"/>
    <mergeCell ref="E28:T28"/>
    <mergeCell ref="E29:T29"/>
    <mergeCell ref="E30:T30"/>
    <mergeCell ref="E31:T31"/>
    <mergeCell ref="D32:D33"/>
    <mergeCell ref="M22:M23"/>
    <mergeCell ref="N22:N23"/>
    <mergeCell ref="O22:O23"/>
    <mergeCell ref="P22:P23"/>
    <mergeCell ref="E32:E33"/>
    <mergeCell ref="G32:G33"/>
    <mergeCell ref="I32:I33"/>
    <mergeCell ref="J32:J33"/>
    <mergeCell ref="Q32:Q33"/>
    <mergeCell ref="R32:R33"/>
    <mergeCell ref="K32:K33"/>
    <mergeCell ref="L32:L33"/>
    <mergeCell ref="M32:M33"/>
    <mergeCell ref="N32:N33"/>
    <mergeCell ref="O32:O33"/>
    <mergeCell ref="P32:P33"/>
    <mergeCell ref="S32:S33"/>
    <mergeCell ref="T32:T33"/>
    <mergeCell ref="C37:C46"/>
    <mergeCell ref="E38:T38"/>
    <mergeCell ref="E39:T39"/>
    <mergeCell ref="E40:T40"/>
    <mergeCell ref="E41:T41"/>
    <mergeCell ref="D42:D43"/>
    <mergeCell ref="E42:E43"/>
    <mergeCell ref="G42:G43"/>
    <mergeCell ref="S42:S43"/>
    <mergeCell ref="T42:T43"/>
    <mergeCell ref="M42:M43"/>
    <mergeCell ref="N42:N43"/>
    <mergeCell ref="O42:O43"/>
    <mergeCell ref="P42:P43"/>
    <mergeCell ref="Q42:Q43"/>
    <mergeCell ref="R42:R43"/>
    <mergeCell ref="L49:T49"/>
    <mergeCell ref="L50:O50"/>
    <mergeCell ref="S52:S53"/>
    <mergeCell ref="T52:T53"/>
    <mergeCell ref="I42:I43"/>
    <mergeCell ref="J42:J43"/>
    <mergeCell ref="K42:K43"/>
    <mergeCell ref="L42:L43"/>
    <mergeCell ref="C47:C53"/>
    <mergeCell ref="D47:D53"/>
    <mergeCell ref="E47:E53"/>
    <mergeCell ref="F47:F53"/>
    <mergeCell ref="S60:S61"/>
    <mergeCell ref="P50:T50"/>
    <mergeCell ref="L51:L53"/>
    <mergeCell ref="M51:O51"/>
    <mergeCell ref="P51:P53"/>
    <mergeCell ref="O52:O53"/>
    <mergeCell ref="Q52:Q53"/>
    <mergeCell ref="J48:J53"/>
    <mergeCell ref="D60:D61"/>
    <mergeCell ref="E60:E61"/>
    <mergeCell ref="R60:R61"/>
    <mergeCell ref="G47:G53"/>
    <mergeCell ref="H47:J47"/>
    <mergeCell ref="K47:T47"/>
    <mergeCell ref="H48:H53"/>
    <mergeCell ref="K48:T48"/>
    <mergeCell ref="K49:K53"/>
    <mergeCell ref="D69:D70"/>
    <mergeCell ref="E69:E70"/>
    <mergeCell ref="N69:N70"/>
    <mergeCell ref="O69:O70"/>
    <mergeCell ref="L69:L70"/>
    <mergeCell ref="M69:M70"/>
    <mergeCell ref="Q60:Q61"/>
    <mergeCell ref="G60:G61"/>
    <mergeCell ref="I60:I61"/>
    <mergeCell ref="Q51:T51"/>
    <mergeCell ref="N52:N53"/>
    <mergeCell ref="J60:J61"/>
    <mergeCell ref="K60:K61"/>
    <mergeCell ref="L60:L61"/>
    <mergeCell ref="M60:M61"/>
    <mergeCell ref="I48:I53"/>
    <mergeCell ref="Q69:Q70"/>
    <mergeCell ref="R69:R70"/>
    <mergeCell ref="S69:S70"/>
    <mergeCell ref="C55:C64"/>
    <mergeCell ref="E55:T55"/>
    <mergeCell ref="E56:T56"/>
    <mergeCell ref="E57:T57"/>
    <mergeCell ref="E58:T58"/>
    <mergeCell ref="E59:T59"/>
    <mergeCell ref="P60:P61"/>
    <mergeCell ref="T60:T61"/>
    <mergeCell ref="C65:C71"/>
    <mergeCell ref="E65:T65"/>
    <mergeCell ref="E66:T66"/>
    <mergeCell ref="E67:T67"/>
    <mergeCell ref="E68:T68"/>
    <mergeCell ref="T69:T70"/>
    <mergeCell ref="N60:N61"/>
    <mergeCell ref="O60:O61"/>
    <mergeCell ref="P69:P70"/>
    <mergeCell ref="C72:C78"/>
    <mergeCell ref="E72:T72"/>
    <mergeCell ref="E73:T73"/>
    <mergeCell ref="E74:T74"/>
    <mergeCell ref="E75:T75"/>
    <mergeCell ref="D76:D77"/>
    <mergeCell ref="E76:E77"/>
    <mergeCell ref="F76:F77"/>
    <mergeCell ref="G76:G77"/>
    <mergeCell ref="S76:S77"/>
    <mergeCell ref="D85:D86"/>
    <mergeCell ref="E85:E86"/>
    <mergeCell ref="F85:F86"/>
    <mergeCell ref="G85:G86"/>
    <mergeCell ref="O85:O86"/>
    <mergeCell ref="T76:T77"/>
    <mergeCell ref="M76:M77"/>
    <mergeCell ref="N76:N77"/>
    <mergeCell ref="O76:O77"/>
    <mergeCell ref="P76:P77"/>
    <mergeCell ref="Q76:Q77"/>
    <mergeCell ref="H85:H86"/>
    <mergeCell ref="I85:I86"/>
    <mergeCell ref="J85:J86"/>
    <mergeCell ref="K85:K86"/>
    <mergeCell ref="R76:R77"/>
    <mergeCell ref="I76:I77"/>
    <mergeCell ref="J76:J77"/>
    <mergeCell ref="K76:K77"/>
    <mergeCell ref="L76:L77"/>
    <mergeCell ref="C80:C89"/>
    <mergeCell ref="E80:T80"/>
    <mergeCell ref="E81:T81"/>
    <mergeCell ref="E82:T82"/>
    <mergeCell ref="E83:T83"/>
    <mergeCell ref="E84:T84"/>
    <mergeCell ref="L85:L86"/>
    <mergeCell ref="M85:M86"/>
    <mergeCell ref="T85:T86"/>
    <mergeCell ref="N85:N86"/>
    <mergeCell ref="P85:P86"/>
    <mergeCell ref="Q85:Q86"/>
    <mergeCell ref="R85:R86"/>
    <mergeCell ref="S85:S86"/>
  </mergeCells>
  <printOptions/>
  <pageMargins left="0" right="0.3937007874015748" top="0.72" bottom="0.76" header="0.17" footer="0.5118110236220472"/>
  <pageSetup horizontalDpi="600" verticalDpi="600" orientation="landscape" paperSize="9" scale="85" r:id="rId1"/>
  <headerFooter alignWithMargins="0">
    <oddHeader>&amp;C   &amp;8  Załącznik nr 2
                    do uchwały Rady Miejskiej w Szczyrku
   nr XLVIII/233/2009
    z dnia 30 czerwca 2009 r.&amp;10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0" t="s">
        <v>140</v>
      </c>
      <c r="B1" s="160"/>
      <c r="C1" s="160"/>
      <c r="D1" s="160"/>
    </row>
    <row r="2" ht="6.75" customHeight="1">
      <c r="A2" s="8"/>
    </row>
    <row r="3" ht="12.75">
      <c r="D3" s="5" t="s">
        <v>27</v>
      </c>
    </row>
    <row r="4" spans="1:4" ht="15" customHeight="1">
      <c r="A4" s="159" t="s">
        <v>40</v>
      </c>
      <c r="B4" s="159" t="s">
        <v>2</v>
      </c>
      <c r="C4" s="161" t="s">
        <v>41</v>
      </c>
      <c r="D4" s="161" t="s">
        <v>145</v>
      </c>
    </row>
    <row r="5" spans="1:4" ht="15" customHeight="1">
      <c r="A5" s="159"/>
      <c r="B5" s="159"/>
      <c r="C5" s="159"/>
      <c r="D5" s="161"/>
    </row>
    <row r="6" spans="1:4" ht="15.75" customHeight="1">
      <c r="A6" s="159"/>
      <c r="B6" s="159"/>
      <c r="C6" s="159"/>
      <c r="D6" s="161"/>
    </row>
    <row r="7" spans="1:4" s="23" customFormat="1" ht="17.25" customHeight="1">
      <c r="A7" s="22">
        <v>1</v>
      </c>
      <c r="B7" s="22">
        <v>2</v>
      </c>
      <c r="C7" s="22">
        <v>3</v>
      </c>
      <c r="D7" s="22">
        <v>4</v>
      </c>
    </row>
    <row r="8" spans="1:4" s="23" customFormat="1" ht="16.5" customHeight="1">
      <c r="A8" s="10" t="s">
        <v>5</v>
      </c>
      <c r="B8" s="61" t="s">
        <v>123</v>
      </c>
      <c r="C8" s="10"/>
      <c r="D8" s="62">
        <v>14036779</v>
      </c>
    </row>
    <row r="9" spans="1:4" s="23" customFormat="1" ht="21" customHeight="1">
      <c r="A9" s="10" t="s">
        <v>6</v>
      </c>
      <c r="B9" s="61" t="s">
        <v>4</v>
      </c>
      <c r="C9" s="10"/>
      <c r="D9" s="62">
        <v>21815955</v>
      </c>
    </row>
    <row r="10" spans="1:4" s="23" customFormat="1" ht="26.25" customHeight="1">
      <c r="A10" s="10" t="s">
        <v>7</v>
      </c>
      <c r="B10" s="61" t="s">
        <v>124</v>
      </c>
      <c r="C10" s="10"/>
      <c r="D10" s="62">
        <v>7779176</v>
      </c>
    </row>
    <row r="11" spans="1:4" ht="18.75" customHeight="1">
      <c r="A11" s="159" t="s">
        <v>14</v>
      </c>
      <c r="B11" s="159"/>
      <c r="C11" s="32"/>
      <c r="D11" s="33">
        <v>11310325</v>
      </c>
    </row>
    <row r="12" spans="1:4" ht="18.75" customHeight="1">
      <c r="A12" s="11" t="s">
        <v>5</v>
      </c>
      <c r="B12" s="12" t="s">
        <v>9</v>
      </c>
      <c r="C12" s="11" t="s">
        <v>15</v>
      </c>
      <c r="D12" s="27">
        <v>10951225</v>
      </c>
    </row>
    <row r="13" spans="1:4" ht="18.75" customHeight="1">
      <c r="A13" s="13" t="s">
        <v>6</v>
      </c>
      <c r="B13" s="14" t="s">
        <v>10</v>
      </c>
      <c r="C13" s="13" t="s">
        <v>15</v>
      </c>
      <c r="D13" s="25">
        <v>359100</v>
      </c>
    </row>
    <row r="14" spans="1:4" ht="39.75" customHeight="1">
      <c r="A14" s="13" t="s">
        <v>7</v>
      </c>
      <c r="B14" s="15" t="s">
        <v>61</v>
      </c>
      <c r="C14" s="13" t="s">
        <v>32</v>
      </c>
      <c r="D14" s="25"/>
    </row>
    <row r="15" spans="1:4" ht="18.75" customHeight="1">
      <c r="A15" s="13" t="s">
        <v>0</v>
      </c>
      <c r="B15" s="14" t="s">
        <v>17</v>
      </c>
      <c r="C15" s="13" t="s">
        <v>33</v>
      </c>
      <c r="D15" s="25"/>
    </row>
    <row r="16" spans="1:4" ht="18.75" customHeight="1">
      <c r="A16" s="13" t="s">
        <v>8</v>
      </c>
      <c r="B16" s="14" t="s">
        <v>62</v>
      </c>
      <c r="C16" s="13" t="s">
        <v>68</v>
      </c>
      <c r="D16" s="25"/>
    </row>
    <row r="17" spans="1:8" ht="18.75" customHeight="1">
      <c r="A17" s="13" t="s">
        <v>11</v>
      </c>
      <c r="B17" s="14" t="s">
        <v>12</v>
      </c>
      <c r="C17" s="13" t="s">
        <v>16</v>
      </c>
      <c r="D17" s="25"/>
      <c r="H17" s="23"/>
    </row>
    <row r="18" spans="1:4" ht="18.75" customHeight="1">
      <c r="A18" s="13" t="s">
        <v>13</v>
      </c>
      <c r="B18" s="14" t="s">
        <v>69</v>
      </c>
      <c r="C18" s="13" t="s">
        <v>42</v>
      </c>
      <c r="D18" s="25"/>
    </row>
    <row r="19" spans="1:4" ht="18.75" customHeight="1">
      <c r="A19" s="13" t="s">
        <v>19</v>
      </c>
      <c r="B19" s="17" t="s">
        <v>31</v>
      </c>
      <c r="C19" s="16" t="s">
        <v>18</v>
      </c>
      <c r="D19" s="26"/>
    </row>
    <row r="20" spans="1:4" ht="18.75" customHeight="1">
      <c r="A20" s="159" t="s">
        <v>63</v>
      </c>
      <c r="B20" s="159"/>
      <c r="C20" s="32"/>
      <c r="D20" s="33">
        <v>3531149</v>
      </c>
    </row>
    <row r="21" spans="1:4" ht="18.75" customHeight="1">
      <c r="A21" s="11" t="s">
        <v>5</v>
      </c>
      <c r="B21" s="12" t="s">
        <v>34</v>
      </c>
      <c r="C21" s="11" t="s">
        <v>21</v>
      </c>
      <c r="D21" s="27">
        <v>2500000</v>
      </c>
    </row>
    <row r="22" spans="1:4" ht="18.75" customHeight="1">
      <c r="A22" s="13" t="s">
        <v>6</v>
      </c>
      <c r="B22" s="14" t="s">
        <v>20</v>
      </c>
      <c r="C22" s="13" t="s">
        <v>21</v>
      </c>
      <c r="D22" s="25">
        <v>1031149</v>
      </c>
    </row>
    <row r="23" spans="1:4" ht="38.25">
      <c r="A23" s="13" t="s">
        <v>7</v>
      </c>
      <c r="B23" s="15" t="s">
        <v>37</v>
      </c>
      <c r="C23" s="13" t="s">
        <v>38</v>
      </c>
      <c r="D23" s="25"/>
    </row>
    <row r="24" spans="1:4" ht="18.75" customHeight="1">
      <c r="A24" s="13" t="s">
        <v>0</v>
      </c>
      <c r="B24" s="14" t="s">
        <v>35</v>
      </c>
      <c r="C24" s="13" t="s">
        <v>29</v>
      </c>
      <c r="D24" s="25"/>
    </row>
    <row r="25" spans="1:4" ht="18.75" customHeight="1">
      <c r="A25" s="13" t="s">
        <v>8</v>
      </c>
      <c r="B25" s="14" t="s">
        <v>36</v>
      </c>
      <c r="C25" s="13" t="s">
        <v>23</v>
      </c>
      <c r="D25" s="25"/>
    </row>
    <row r="26" spans="1:4" ht="18.75" customHeight="1">
      <c r="A26" s="13" t="s">
        <v>11</v>
      </c>
      <c r="B26" s="14" t="s">
        <v>70</v>
      </c>
      <c r="C26" s="13" t="s">
        <v>24</v>
      </c>
      <c r="D26" s="25"/>
    </row>
    <row r="27" spans="1:4" ht="18.75" customHeight="1">
      <c r="A27" s="16" t="s">
        <v>13</v>
      </c>
      <c r="B27" s="17" t="s">
        <v>25</v>
      </c>
      <c r="C27" s="16" t="s">
        <v>22</v>
      </c>
      <c r="D27" s="26"/>
    </row>
    <row r="28" spans="1:4" ht="7.5" customHeight="1">
      <c r="A28" s="2"/>
      <c r="B28" s="3"/>
      <c r="C28" s="3"/>
      <c r="D28" s="3"/>
    </row>
    <row r="29" spans="1:6" ht="12.75">
      <c r="A29" s="21"/>
      <c r="B29" s="20"/>
      <c r="C29" s="20"/>
      <c r="D29" s="20"/>
      <c r="E29" s="18"/>
      <c r="F29" s="18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nr3
do uchwały Rady Miejskiej w Szczyrku
nr XLVIII/233/2009
z dnia 30 czerwca 2009r.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2009-07-01T10:13:39Z</cp:lastPrinted>
  <dcterms:created xsi:type="dcterms:W3CDTF">1998-12-09T13:02:10Z</dcterms:created>
  <dcterms:modified xsi:type="dcterms:W3CDTF">2009-07-06T10:16:24Z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