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<sst xmlns="http://schemas.openxmlformats.org/spreadsheetml/2006/main" count="176" uniqueCount="122">
  <si>
    <t>4.</t>
  </si>
  <si>
    <t>Dział</t>
  </si>
  <si>
    <t>Rozdział</t>
  </si>
  <si>
    <t>Treść</t>
  </si>
  <si>
    <t>w tym:</t>
  </si>
  <si>
    <t>Wydatki</t>
  </si>
  <si>
    <t>1.</t>
  </si>
  <si>
    <t>2.</t>
  </si>
  <si>
    <t>3.</t>
  </si>
  <si>
    <t>Nazwa</t>
  </si>
  <si>
    <t>5.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</si>
  <si>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</si>
  <si>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</si>
  <si>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</si>
  <si>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</si>
  <si>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</si>
  <si>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</si>
  <si>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</si>
  <si>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8.</t>
  </si>
  <si>
    <t>§ 992</t>
  </si>
  <si>
    <t>§ 995</t>
  </si>
  <si>
    <t>§ 994</t>
  </si>
  <si>
    <t>§ 982</t>
  </si>
  <si>
    <t>Rozdz.</t>
  </si>
  <si>
    <t>w złotych</t>
  </si>
  <si>
    <t>Nazwa zadania</t>
  </si>
  <si>
    <t>§ 991</t>
  </si>
  <si>
    <t>x</t>
  </si>
  <si>
    <t>§ 903</t>
  </si>
  <si>
    <t>§ 951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</si>
  <si>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</si>
  <si>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</si>
  <si>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</si>
  <si>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</si>
  <si>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</si>
  <si>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Planowane wydatki</t>
  </si>
  <si>
    <t>z tego: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</si>
  <si>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</si>
  <si>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</si>
  <si>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</si>
  <si>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</si>
  <si>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</si>
  <si>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</si>
  <si>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</si>
  <si>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</si>
  <si>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</si>
  <si>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</si>
  <si>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</si>
  <si>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świadczenia społeczne</t>
  </si>
  <si>
    <t>z tego źródła finansowania</t>
  </si>
  <si>
    <t>POMOC SPOŁECZNA</t>
  </si>
  <si>
    <t>630</t>
  </si>
  <si>
    <t>Pozostała działalność</t>
  </si>
  <si>
    <t>700</t>
  </si>
  <si>
    <t>ADMINISTRACJA PUBLICZNA</t>
  </si>
  <si>
    <t>Ośrodki pomocy społecznej</t>
  </si>
  <si>
    <t>900</t>
  </si>
  <si>
    <t>90001</t>
  </si>
  <si>
    <t>921</t>
  </si>
  <si>
    <t>92195</t>
  </si>
  <si>
    <t>Urzędy wojewódzkie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</si>
  <si>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</si>
  <si>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</si>
  <si>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</si>
  <si>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Świadczenia rodzinne, zaliczka alimentacyjna oraz składki na ubezpieczenia emerytalne i rentowe z ubezpieczenia społecznego</t>
  </si>
  <si>
    <t>wynagrodzenia i pochodne od wynagrodzeń</t>
  </si>
  <si>
    <t>Wydatki
ogółem
(6+9)</t>
  </si>
  <si>
    <t>Urząd Miejski w Szczyrku</t>
  </si>
  <si>
    <t>Kwota dochodów do odprowadzenia do budżetu państwa</t>
  </si>
  <si>
    <t>Urzędy naczelnych organów władzy państwowej, kontroli i ochrony prawa</t>
  </si>
  <si>
    <t>wynagrodzenia        i pochodne od wynagrodzeń</t>
  </si>
  <si>
    <t>63003</t>
  </si>
  <si>
    <t>Zagospodarowanie terenu wokół amfiteatru wraz z parkingiem oraz budowa widowni amfiteatru</t>
  </si>
  <si>
    <t>URZĘDY NACZELNYCH ORGANOW WŁADZY PAŃSTWOWEJ, KONTROLI I OCHRONY PRAWA ORAZ SĄDOWNICTWA</t>
  </si>
  <si>
    <t>Dochody</t>
  </si>
  <si>
    <t>Wyniki budżetu</t>
  </si>
  <si>
    <t>Rozbudowa i modernizacja ścieżki rowerowo-pieszej w Szczyrku (Deptak nad Żylicą i dalej w kierunku Buczkowic) oraz zagospodarowanie terenu Centrum Miasta Szczyrk</t>
  </si>
  <si>
    <t>Wytyczenie szlaku turystycznego oraz przygotowanie i uzbrojenieterenu pod budowę kolei gondolowej Szczyrk-Górka w kierunku Klimczoka</t>
  </si>
  <si>
    <t>Zasiłki stałe</t>
  </si>
  <si>
    <t>Składki na ubezpieczenie zdrowotne opłacane za osoby pobierające niektóre swiadczenia z pomocy społecznej, niektóre świadczenia rodzinne oraz za osoby uczestniczące w zajęciach w centrum integracji społecznej</t>
  </si>
  <si>
    <t>Kwota
2010 r.</t>
  </si>
  <si>
    <t>Wydatki majątkowe w 2011 r.</t>
  </si>
  <si>
    <t>Budowa sieci kanalizacji sanitarnej do budynków mieszkalnych w rejonie ulic Mysliwskiej i Ogrodowej w Szczyrku</t>
  </si>
  <si>
    <t>Projekt i rozbudowa kanalizacji sanitarnej w rejonie ul. Stromej w Szczyrku Biłej</t>
  </si>
  <si>
    <t>800</t>
  </si>
  <si>
    <t>80001</t>
  </si>
  <si>
    <t>Przychody i rozchody budżetu w 2011r.</t>
  </si>
  <si>
    <t>Dochody i wydatki związane z realizacją zadań z zakresu administracji rządowej i innych zadań zleconych odrębnymi ustawami w 2011 r.</t>
  </si>
  <si>
    <t>Paragraf</t>
  </si>
  <si>
    <t>Dochody i wydatki związane z realizacją  własnych zadań bieżących gmin z dotacji otrzymanych z budżetu państwa w 2011 roku</t>
  </si>
  <si>
    <t xml:space="preserve">Wydatki związane z realizacją ich statutowych zadań </t>
  </si>
  <si>
    <t>Wydatki
bieżące
(6+9)</t>
  </si>
  <si>
    <t>Wydatki
jednostek budżetowych</t>
  </si>
  <si>
    <r>
      <t>§</t>
    </r>
    <r>
      <rPr>
        <b/>
        <sz val="8"/>
        <rFont val="Arial CE"/>
        <family val="0"/>
      </rPr>
      <t xml:space="preserve"> 0690    </t>
    </r>
    <r>
      <rPr>
        <b/>
        <sz val="8"/>
        <rFont val="Arial"/>
        <family val="2"/>
      </rPr>
      <t>§</t>
    </r>
    <r>
      <rPr>
        <b/>
        <sz val="8"/>
        <rFont val="Arial CE"/>
        <family val="0"/>
      </rPr>
      <t xml:space="preserve"> 0830 § 0970</t>
    </r>
  </si>
  <si>
    <r>
      <t>§</t>
    </r>
    <r>
      <rPr>
        <b/>
        <sz val="8"/>
        <rFont val="Arial CE"/>
        <family val="0"/>
      </rPr>
      <t xml:space="preserve"> 2910</t>
    </r>
  </si>
  <si>
    <t>70005</t>
  </si>
  <si>
    <t>Zakup działek</t>
  </si>
  <si>
    <t>Wykonanie dokumentacji projektowej oraz budowa wodociągu w rejonie ulicy Zielonej</t>
  </si>
  <si>
    <t>§ 950</t>
  </si>
  <si>
    <t>Przychody z zaciągniętych pożyczek na finansowanie zadań realizowanych
z udziałem środków pochodzących z budżetu UE</t>
  </si>
  <si>
    <t>Przychody ze spłaty pożyczek i kredytów udzielonych ze środków publiocznych</t>
  </si>
  <si>
    <t>Pozostałe przychody z prywatyzacji</t>
  </si>
  <si>
    <t>Przychody ze sprzedaży innych papierów wartościowych</t>
  </si>
  <si>
    <t>Przychody z zaciągniętych kredytów na rynku krajowym</t>
  </si>
  <si>
    <t>Przychody z zaciągniętych pożyczek na rynku krajowym</t>
  </si>
  <si>
    <t>Spłaty otrzymanych pożyczek krajowych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</si>
  <si>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</si>
  <si>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</si>
  <si>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</si>
  <si>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</si>
  <si>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Termomodernizacja budynku ZSPiG nr 1 przy ul. Szkolnej 9 w Szczyrku etap I: wymiana źródła ciepła i instalacji grzewczej</t>
  </si>
  <si>
    <t>rok budżetowy 2011 (7+8+9)</t>
  </si>
  <si>
    <r>
      <t xml:space="preserve">Spłaty otrzymanych kredytów krajowych </t>
    </r>
    <r>
      <rPr>
        <sz val="8"/>
        <rFont val="Arial CE"/>
        <family val="0"/>
      </rPr>
      <t>(w tym na finansowanie zadań realizowanych z udziałem środków pochodzących z budżetu UE  1 862 560 zł.)</t>
    </r>
  </si>
  <si>
    <t>Spis powszechny i inne</t>
  </si>
  <si>
    <t>Wybory do rad gmin, rad powiatów i sejmików województw, wybory wójtów, burmistrzów i prezydentów miast oraz referenda gminne, powiatowe i wojewódzkie</t>
  </si>
  <si>
    <t>EDUKACYJNA OPIEKA WYCHOWAWCZA</t>
  </si>
  <si>
    <t>Pomoc materialna dla uczniów</t>
  </si>
  <si>
    <t xml:space="preserve">  </t>
  </si>
  <si>
    <t xml:space="preserve"> Wolne środki, o których mowa w art.. 217 ust. 2 pkt 6</t>
  </si>
  <si>
    <t>750</t>
  </si>
  <si>
    <t>75023</t>
  </si>
  <si>
    <t>Zakup komputera przenośnego dla Urzędu Miejskiego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</si>
</sst>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11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0" borderId="0" xfId="0" applyFont="1" applyFill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3" fillId="2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3" fillId="24" borderId="0" xfId="0" applyFont="1" applyFill="1" applyBorder="1" applyAlignment="1">
      <alignment horizontal="center" vertical="center"/>
    </xf>
    <xf numFmtId="3" fontId="3" fillId="24" borderId="0" xfId="0" applyNumberFormat="1" applyFont="1" applyFill="1" applyBorder="1" applyAlignment="1">
      <alignment vertical="center"/>
    </xf>
    <xf numFmtId="0" fontId="13" fillId="2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3" fontId="13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3" fontId="3" fillId="20" borderId="14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3" fontId="12" fillId="20" borderId="16" xfId="0" applyNumberFormat="1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center" vertical="center"/>
    </xf>
    <xf numFmtId="3" fontId="3" fillId="24" borderId="14" xfId="0" applyNumberFormat="1" applyFont="1" applyFill="1" applyBorder="1" applyAlignment="1">
      <alignment horizontal="right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 wrapText="1"/>
    </xf>
    <xf numFmtId="3" fontId="0" fillId="24" borderId="14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7" xfId="0" applyBorder="1" applyAlignment="1">
      <alignment horizontal="left" vertical="top" wrapText="1"/>
    </xf>
    <xf numFmtId="3" fontId="0" fillId="0" borderId="18" xfId="0" applyNumberFormat="1" applyBorder="1" applyAlignment="1">
      <alignment horizontal="right"/>
    </xf>
    <xf numFmtId="3" fontId="12" fillId="20" borderId="10" xfId="0" applyNumberFormat="1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/>
    </xf>
    <xf numFmtId="0" fontId="13" fillId="20" borderId="16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3" fillId="20" borderId="1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vertical="center" wrapText="1"/>
    </xf>
    <xf numFmtId="3" fontId="13" fillId="2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/>
    </xf>
    <xf numFmtId="0" fontId="13" fillId="20" borderId="18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vertical="center" wrapText="1"/>
    </xf>
    <xf numFmtId="3" fontId="13" fillId="20" borderId="18" xfId="0" applyNumberFormat="1" applyFont="1" applyFill="1" applyBorder="1" applyAlignment="1">
      <alignment horizontal="right"/>
    </xf>
    <xf numFmtId="3" fontId="13" fillId="20" borderId="2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0" fontId="13" fillId="20" borderId="14" xfId="0" applyFont="1" applyFill="1" applyBorder="1" applyAlignment="1">
      <alignment vertical="center" wrapText="1"/>
    </xf>
    <xf numFmtId="3" fontId="13" fillId="20" borderId="14" xfId="0" applyNumberFormat="1" applyFont="1" applyFill="1" applyBorder="1" applyAlignment="1">
      <alignment horizontal="right"/>
    </xf>
    <xf numFmtId="3" fontId="13" fillId="20" borderId="2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3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right"/>
    </xf>
    <xf numFmtId="3" fontId="13" fillId="20" borderId="22" xfId="0" applyNumberFormat="1" applyFont="1" applyFill="1" applyBorder="1" applyAlignment="1">
      <alignment horizontal="right" vertical="center"/>
    </xf>
    <xf numFmtId="3" fontId="13" fillId="20" borderId="23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/>
    </xf>
    <xf numFmtId="0" fontId="13" fillId="20" borderId="2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5" xfId="0" applyFont="1" applyFill="1" applyBorder="1" applyAlignment="1">
      <alignment horizontal="center" vertical="center" wrapText="1"/>
    </xf>
    <xf numFmtId="0" fontId="3" fillId="20" borderId="26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12" fillId="20" borderId="27" xfId="0" applyFont="1" applyFill="1" applyBorder="1" applyAlignment="1">
      <alignment horizontal="center" vertical="center"/>
    </xf>
    <xf numFmtId="0" fontId="13" fillId="20" borderId="25" xfId="0" applyFont="1" applyFill="1" applyBorder="1" applyAlignment="1">
      <alignment horizontal="center" vertical="center"/>
    </xf>
    <xf numFmtId="0" fontId="13" fillId="20" borderId="26" xfId="0" applyFont="1" applyFill="1" applyBorder="1" applyAlignment="1">
      <alignment horizontal="center" vertical="center"/>
    </xf>
    <xf numFmtId="0" fontId="13" fillId="20" borderId="19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3" fillId="20" borderId="2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3" fillId="20" borderId="23" xfId="0" applyFont="1" applyFill="1" applyBorder="1" applyAlignment="1">
      <alignment horizontal="center" vertical="center"/>
    </xf>
    <xf numFmtId="0" fontId="13" fillId="20" borderId="29" xfId="0" applyFont="1" applyFill="1" applyBorder="1" applyAlignment="1">
      <alignment horizontal="center" vertical="center"/>
    </xf>
    <xf numFmtId="0" fontId="13" fillId="20" borderId="30" xfId="0" applyFont="1" applyFill="1" applyBorder="1" applyAlignment="1">
      <alignment horizontal="center" vertical="center"/>
    </xf>
    <xf numFmtId="0" fontId="13" fillId="20" borderId="2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20" borderId="14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/>
    </xf>
    <xf numFmtId="0" fontId="13" fillId="20" borderId="16" xfId="0" applyFont="1" applyFill="1" applyBorder="1" applyAlignment="1">
      <alignment horizontal="center" vertical="center"/>
    </xf>
    <xf numFmtId="0" fontId="12" fillId="20" borderId="32" xfId="0" applyFont="1" applyFill="1" applyBorder="1" applyAlignment="1">
      <alignment horizontal="center" vertical="center"/>
    </xf>
    <xf numFmtId="0" fontId="12" fillId="20" borderId="3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7"/>
  <sheetViews>
    <sheetView view="pageLayout" workbookViewId="0" topLeftCell="A1">
      <selection activeCell="L5" sqref="L5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 customHeight="1">
      <c r="A1" s="149" t="s">
        <v>81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5" t="s">
        <v>24</v>
      </c>
    </row>
    <row r="3" spans="1:10" s="21" customFormat="1" ht="19.5" customHeight="1">
      <c r="A3" s="150" t="s">
        <v>32</v>
      </c>
      <c r="B3" s="150" t="s">
        <v>1</v>
      </c>
      <c r="C3" s="150" t="s">
        <v>23</v>
      </c>
      <c r="D3" s="147" t="s">
        <v>25</v>
      </c>
      <c r="E3" s="147" t="s">
        <v>44</v>
      </c>
      <c r="F3" s="147" t="s">
        <v>35</v>
      </c>
      <c r="G3" s="147"/>
      <c r="H3" s="147"/>
      <c r="I3" s="147"/>
      <c r="J3" s="147" t="s">
        <v>45</v>
      </c>
    </row>
    <row r="4" spans="1:10" s="21" customFormat="1" ht="19.5" customHeight="1">
      <c r="A4" s="150"/>
      <c r="B4" s="150"/>
      <c r="C4" s="150"/>
      <c r="D4" s="147"/>
      <c r="E4" s="147"/>
      <c r="F4" s="147" t="s">
        <v>111</v>
      </c>
      <c r="G4" s="147" t="s">
        <v>49</v>
      </c>
      <c r="H4" s="147"/>
      <c r="I4" s="147"/>
      <c r="J4" s="147"/>
    </row>
    <row r="5" spans="1:10" s="21" customFormat="1" ht="29.25" customHeight="1">
      <c r="A5" s="150"/>
      <c r="B5" s="150"/>
      <c r="C5" s="150"/>
      <c r="D5" s="147"/>
      <c r="E5" s="147"/>
      <c r="F5" s="147"/>
      <c r="G5" s="147" t="s">
        <v>46</v>
      </c>
      <c r="H5" s="147" t="s">
        <v>40</v>
      </c>
      <c r="I5" s="147" t="s">
        <v>41</v>
      </c>
      <c r="J5" s="147"/>
    </row>
    <row r="6" spans="1:10" s="21" customFormat="1" ht="19.5" customHeight="1">
      <c r="A6" s="150"/>
      <c r="B6" s="150"/>
      <c r="C6" s="150"/>
      <c r="D6" s="147"/>
      <c r="E6" s="147"/>
      <c r="F6" s="147"/>
      <c r="G6" s="147"/>
      <c r="H6" s="147"/>
      <c r="I6" s="147"/>
      <c r="J6" s="147"/>
    </row>
    <row r="7" spans="1:10" s="21" customFormat="1" ht="20.25" customHeight="1">
      <c r="A7" s="150"/>
      <c r="B7" s="150"/>
      <c r="C7" s="150"/>
      <c r="D7" s="147"/>
      <c r="E7" s="147"/>
      <c r="F7" s="147"/>
      <c r="G7" s="147"/>
      <c r="H7" s="147"/>
      <c r="I7" s="147"/>
      <c r="J7" s="147"/>
    </row>
    <row r="8" spans="1:10" ht="11.25" customHeight="1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</row>
    <row r="9" spans="1:10" ht="102" customHeight="1">
      <c r="A9" s="54" t="s">
        <v>6</v>
      </c>
      <c r="B9" s="55" t="s">
        <v>51</v>
      </c>
      <c r="C9" s="55" t="s">
        <v>71</v>
      </c>
      <c r="D9" s="58" t="s">
        <v>76</v>
      </c>
      <c r="E9" s="57">
        <v>9092706</v>
      </c>
      <c r="F9" s="57">
        <v>8386195</v>
      </c>
      <c r="G9" s="57">
        <v>3721382</v>
      </c>
      <c r="H9" s="57"/>
      <c r="I9" s="57">
        <v>4664813</v>
      </c>
      <c r="J9" s="56" t="s">
        <v>67</v>
      </c>
    </row>
    <row r="10" spans="1:10" ht="90" customHeight="1">
      <c r="A10" s="54" t="s">
        <v>7</v>
      </c>
      <c r="B10" s="55" t="s">
        <v>51</v>
      </c>
      <c r="C10" s="55" t="s">
        <v>71</v>
      </c>
      <c r="D10" s="58" t="s">
        <v>77</v>
      </c>
      <c r="E10" s="57">
        <v>6076259</v>
      </c>
      <c r="F10" s="57">
        <v>1573000</v>
      </c>
      <c r="G10" s="57">
        <v>1573000</v>
      </c>
      <c r="H10" s="57"/>
      <c r="I10" s="57"/>
      <c r="J10" s="56" t="s">
        <v>67</v>
      </c>
    </row>
    <row r="11" spans="1:10" ht="24" customHeight="1">
      <c r="A11" s="54" t="s">
        <v>8</v>
      </c>
      <c r="B11" s="55" t="s">
        <v>53</v>
      </c>
      <c r="C11" s="55" t="s">
        <v>95</v>
      </c>
      <c r="D11" s="58" t="s">
        <v>96</v>
      </c>
      <c r="E11" s="57">
        <v>928220</v>
      </c>
      <c r="F11" s="57">
        <v>928220</v>
      </c>
      <c r="G11" s="57">
        <v>928220</v>
      </c>
      <c r="H11" s="57"/>
      <c r="I11" s="57"/>
      <c r="J11" s="56" t="s">
        <v>67</v>
      </c>
    </row>
    <row r="12" spans="1:10" ht="32.25" customHeight="1">
      <c r="A12" s="54" t="s">
        <v>0</v>
      </c>
      <c r="B12" s="55" t="s">
        <v>119</v>
      </c>
      <c r="C12" s="55" t="s">
        <v>120</v>
      </c>
      <c r="D12" s="58" t="s">
        <v>121</v>
      </c>
      <c r="E12" s="57">
        <v>5900</v>
      </c>
      <c r="F12" s="57">
        <v>5900</v>
      </c>
      <c r="G12" s="57">
        <v>5900</v>
      </c>
      <c r="H12" s="57"/>
      <c r="I12" s="57"/>
      <c r="J12" s="56" t="s">
        <v>67</v>
      </c>
    </row>
    <row r="13" spans="1:10" ht="71.25" customHeight="1">
      <c r="A13" s="54" t="s">
        <v>0</v>
      </c>
      <c r="B13" s="55" t="s">
        <v>84</v>
      </c>
      <c r="C13" s="55" t="s">
        <v>85</v>
      </c>
      <c r="D13" s="58" t="s">
        <v>110</v>
      </c>
      <c r="E13" s="57">
        <v>205313</v>
      </c>
      <c r="F13" s="57">
        <v>187357</v>
      </c>
      <c r="G13" s="57">
        <v>187357</v>
      </c>
      <c r="H13" s="57"/>
      <c r="I13" s="57"/>
      <c r="J13" s="56" t="s">
        <v>67</v>
      </c>
    </row>
    <row r="14" spans="1:10" ht="83.25" customHeight="1">
      <c r="A14" s="54" t="s">
        <v>10</v>
      </c>
      <c r="B14" s="55" t="s">
        <v>56</v>
      </c>
      <c r="C14" s="55" t="s">
        <v>57</v>
      </c>
      <c r="D14" s="56" t="s">
        <v>82</v>
      </c>
      <c r="E14" s="57">
        <v>500730</v>
      </c>
      <c r="F14" s="57">
        <v>500730</v>
      </c>
      <c r="G14" s="57">
        <v>500730</v>
      </c>
      <c r="H14" s="57"/>
      <c r="I14" s="57"/>
      <c r="J14" s="56" t="s">
        <v>67</v>
      </c>
    </row>
    <row r="15" spans="1:10" ht="48" customHeight="1">
      <c r="A15" s="54" t="s">
        <v>11</v>
      </c>
      <c r="B15" s="55" t="s">
        <v>56</v>
      </c>
      <c r="C15" s="55" t="s">
        <v>57</v>
      </c>
      <c r="D15" s="56" t="s">
        <v>83</v>
      </c>
      <c r="E15" s="57">
        <v>10000</v>
      </c>
      <c r="F15" s="57">
        <v>10000</v>
      </c>
      <c r="G15" s="57">
        <v>10000</v>
      </c>
      <c r="H15" s="57"/>
      <c r="I15" s="57"/>
      <c r="J15" s="56" t="s">
        <v>67</v>
      </c>
    </row>
    <row r="16" spans="1:10" ht="56.25" customHeight="1">
      <c r="A16" s="54" t="s">
        <v>13</v>
      </c>
      <c r="B16" s="55" t="s">
        <v>56</v>
      </c>
      <c r="C16" s="55" t="s">
        <v>57</v>
      </c>
      <c r="D16" s="56" t="s">
        <v>97</v>
      </c>
      <c r="E16" s="57">
        <v>175000</v>
      </c>
      <c r="F16" s="57">
        <v>175000</v>
      </c>
      <c r="G16" s="57">
        <v>175000</v>
      </c>
      <c r="H16" s="57"/>
      <c r="I16" s="57"/>
      <c r="J16" s="56" t="s">
        <v>67</v>
      </c>
    </row>
    <row r="17" spans="1:10" ht="54.75" customHeight="1">
      <c r="A17" s="54" t="s">
        <v>18</v>
      </c>
      <c r="B17" s="55" t="s">
        <v>58</v>
      </c>
      <c r="C17" s="55" t="s">
        <v>59</v>
      </c>
      <c r="D17" s="56" t="s">
        <v>72</v>
      </c>
      <c r="E17" s="57">
        <v>8741279</v>
      </c>
      <c r="F17" s="57">
        <v>2604580</v>
      </c>
      <c r="G17" s="57">
        <v>1369795</v>
      </c>
      <c r="H17" s="57"/>
      <c r="I17" s="57">
        <v>1234785</v>
      </c>
      <c r="J17" s="56" t="s">
        <v>67</v>
      </c>
    </row>
    <row r="18" spans="1:162" s="11" customFormat="1" ht="21.75" customHeight="1">
      <c r="A18" s="144" t="s">
        <v>43</v>
      </c>
      <c r="B18" s="145"/>
      <c r="C18" s="145"/>
      <c r="D18" s="146"/>
      <c r="E18" s="59">
        <f>SUM(E9:E17)</f>
        <v>25735407</v>
      </c>
      <c r="F18" s="59">
        <f>SUM(F9:F17)</f>
        <v>14370982</v>
      </c>
      <c r="G18" s="59">
        <f>SUM(G9:G17)</f>
        <v>8471384</v>
      </c>
      <c r="H18" s="59">
        <f>SUM(H9:H17)</f>
        <v>0</v>
      </c>
      <c r="I18" s="59">
        <f>SUM(I9:I17)</f>
        <v>5899598</v>
      </c>
      <c r="J18" s="53" t="s">
        <v>27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</row>
    <row r="19" spans="1:162" s="11" customFormat="1" ht="16.5" customHeight="1">
      <c r="A19" s="3"/>
      <c r="B19" s="48"/>
      <c r="C19" s="48"/>
      <c r="D19" s="49"/>
      <c r="E19" s="50"/>
      <c r="F19" s="50"/>
      <c r="G19" s="50"/>
      <c r="H19" s="50"/>
      <c r="I19" s="50"/>
      <c r="J19" s="4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</row>
    <row r="20" spans="1:162" s="11" customFormat="1" ht="12.75">
      <c r="A20" s="148"/>
      <c r="B20" s="148"/>
      <c r="C20" s="148"/>
      <c r="D20" s="148"/>
      <c r="E20" s="52"/>
      <c r="F20" s="52"/>
      <c r="G20" s="52"/>
      <c r="H20" s="52"/>
      <c r="I20" s="52"/>
      <c r="J20" s="51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</row>
    <row r="21" spans="1:162" s="36" customFormat="1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</row>
    <row r="22" ht="12.75">
      <c r="I22" s="4"/>
    </row>
    <row r="23" ht="12.75">
      <c r="I23" s="4"/>
    </row>
    <row r="27" ht="12.75">
      <c r="A27" s="27"/>
    </row>
  </sheetData>
  <sheetProtection/>
  <mergeCells count="15">
    <mergeCell ref="A20:D20"/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18:D18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 xml:space="preserve">&amp;R&amp;9Załącznik nr 1
do uchwały  Rady Miejskiej w Szczyrku
 nr XII/39/2011 z dnia 28 czerwca  2011 r.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Layout" workbookViewId="0" topLeftCell="A1">
      <selection activeCell="C11" sqref="C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52" t="s">
        <v>86</v>
      </c>
      <c r="B1" s="152"/>
      <c r="C1" s="152"/>
      <c r="D1" s="152"/>
    </row>
    <row r="2" ht="6.75" customHeight="1">
      <c r="A2" s="9"/>
    </row>
    <row r="3" ht="12.75">
      <c r="D3" s="6" t="s">
        <v>24</v>
      </c>
    </row>
    <row r="4" spans="1:4" ht="15" customHeight="1">
      <c r="A4" s="151" t="s">
        <v>32</v>
      </c>
      <c r="B4" s="151" t="s">
        <v>3</v>
      </c>
      <c r="C4" s="153" t="s">
        <v>33</v>
      </c>
      <c r="D4" s="153" t="s">
        <v>80</v>
      </c>
    </row>
    <row r="5" spans="1:4" ht="15" customHeight="1">
      <c r="A5" s="151"/>
      <c r="B5" s="151"/>
      <c r="C5" s="151"/>
      <c r="D5" s="153"/>
    </row>
    <row r="6" spans="1:4" ht="15.75" customHeight="1">
      <c r="A6" s="151"/>
      <c r="B6" s="151"/>
      <c r="C6" s="151"/>
      <c r="D6" s="153"/>
    </row>
    <row r="7" spans="1:5" s="26" customFormat="1" ht="17.25" customHeight="1">
      <c r="A7" s="25">
        <v>1</v>
      </c>
      <c r="B7" s="25">
        <v>2</v>
      </c>
      <c r="C7" s="25">
        <v>3</v>
      </c>
      <c r="D7" s="25">
        <v>4</v>
      </c>
      <c r="E7" s="26">
        <v>4</v>
      </c>
    </row>
    <row r="8" spans="1:4" s="26" customFormat="1" ht="16.5" customHeight="1">
      <c r="A8" s="13" t="s">
        <v>6</v>
      </c>
      <c r="B8" s="60" t="s">
        <v>74</v>
      </c>
      <c r="C8" s="13"/>
      <c r="D8" s="61">
        <v>27950574</v>
      </c>
    </row>
    <row r="9" spans="1:4" s="26" customFormat="1" ht="21" customHeight="1">
      <c r="A9" s="13" t="s">
        <v>7</v>
      </c>
      <c r="B9" s="60" t="s">
        <v>5</v>
      </c>
      <c r="C9" s="13"/>
      <c r="D9" s="61">
        <v>30080323</v>
      </c>
    </row>
    <row r="10" spans="1:4" s="26" customFormat="1" ht="26.25" customHeight="1">
      <c r="A10" s="13" t="s">
        <v>8</v>
      </c>
      <c r="B10" s="60" t="s">
        <v>75</v>
      </c>
      <c r="C10" s="13"/>
      <c r="D10" s="61">
        <v>2129749</v>
      </c>
    </row>
    <row r="11" spans="1:4" ht="18.75" customHeight="1">
      <c r="A11" s="151" t="s">
        <v>15</v>
      </c>
      <c r="B11" s="151"/>
      <c r="C11" s="41" t="s">
        <v>14</v>
      </c>
      <c r="D11" s="42">
        <v>5020404</v>
      </c>
    </row>
    <row r="12" spans="1:4" ht="30.75" customHeight="1">
      <c r="A12" s="14" t="s">
        <v>6</v>
      </c>
      <c r="B12" s="76" t="s">
        <v>103</v>
      </c>
      <c r="C12" s="14" t="s">
        <v>16</v>
      </c>
      <c r="D12" s="35" t="s">
        <v>117</v>
      </c>
    </row>
    <row r="13" spans="1:4" ht="25.5" customHeight="1">
      <c r="A13" s="15" t="s">
        <v>7</v>
      </c>
      <c r="B13" s="17" t="s">
        <v>104</v>
      </c>
      <c r="C13" s="15" t="s">
        <v>16</v>
      </c>
      <c r="D13" s="33">
        <v>20404</v>
      </c>
    </row>
    <row r="14" spans="1:4" ht="55.5" customHeight="1">
      <c r="A14" s="15" t="s">
        <v>8</v>
      </c>
      <c r="B14" s="17" t="s">
        <v>99</v>
      </c>
      <c r="C14" s="15" t="s">
        <v>28</v>
      </c>
      <c r="D14" s="33"/>
    </row>
    <row r="15" spans="1:4" ht="31.5" customHeight="1">
      <c r="A15" s="15" t="s">
        <v>0</v>
      </c>
      <c r="B15" s="17" t="s">
        <v>100</v>
      </c>
      <c r="C15" s="15" t="s">
        <v>29</v>
      </c>
      <c r="D15" s="33"/>
    </row>
    <row r="16" spans="1:4" ht="18.75" customHeight="1">
      <c r="A16" s="15" t="s">
        <v>10</v>
      </c>
      <c r="B16" s="16" t="s">
        <v>101</v>
      </c>
      <c r="C16" s="15" t="s">
        <v>47</v>
      </c>
      <c r="D16" s="33" t="s">
        <v>14</v>
      </c>
    </row>
    <row r="17" spans="1:8" ht="18.75" customHeight="1">
      <c r="A17" s="15" t="s">
        <v>11</v>
      </c>
      <c r="B17" s="16" t="s">
        <v>12</v>
      </c>
      <c r="C17" s="15" t="s">
        <v>17</v>
      </c>
      <c r="D17" s="33"/>
      <c r="H17" s="26"/>
    </row>
    <row r="18" spans="1:4" ht="25.5" customHeight="1">
      <c r="A18" s="15" t="s">
        <v>13</v>
      </c>
      <c r="B18" s="17" t="s">
        <v>102</v>
      </c>
      <c r="C18" s="15" t="s">
        <v>34</v>
      </c>
      <c r="D18" s="33">
        <v>3914013</v>
      </c>
    </row>
    <row r="19" spans="1:4" ht="29.25" customHeight="1">
      <c r="A19" s="15" t="s">
        <v>18</v>
      </c>
      <c r="B19" s="125" t="s">
        <v>118</v>
      </c>
      <c r="C19" s="18" t="s">
        <v>98</v>
      </c>
      <c r="D19" s="34">
        <v>1085987</v>
      </c>
    </row>
    <row r="20" spans="1:4" ht="18.75" customHeight="1">
      <c r="A20" s="151" t="s">
        <v>42</v>
      </c>
      <c r="B20" s="151"/>
      <c r="C20" s="41"/>
      <c r="D20" s="42">
        <v>2890655</v>
      </c>
    </row>
    <row r="21" spans="1:4" ht="39" customHeight="1">
      <c r="A21" s="14" t="s">
        <v>6</v>
      </c>
      <c r="B21" s="76" t="s">
        <v>112</v>
      </c>
      <c r="C21" s="14" t="s">
        <v>19</v>
      </c>
      <c r="D21" s="35">
        <v>1862560</v>
      </c>
    </row>
    <row r="22" spans="1:4" ht="18.75" customHeight="1">
      <c r="A22" s="15" t="s">
        <v>7</v>
      </c>
      <c r="B22" s="16" t="s">
        <v>105</v>
      </c>
      <c r="C22" s="15" t="s">
        <v>19</v>
      </c>
      <c r="D22" s="33">
        <v>301122</v>
      </c>
    </row>
    <row r="23" spans="1:4" ht="38.25">
      <c r="A23" s="15" t="s">
        <v>8</v>
      </c>
      <c r="B23" s="17" t="s">
        <v>30</v>
      </c>
      <c r="C23" s="15" t="s">
        <v>31</v>
      </c>
      <c r="D23" s="33">
        <v>726973</v>
      </c>
    </row>
    <row r="24" spans="1:4" ht="18.75" customHeight="1">
      <c r="A24" s="15" t="s">
        <v>0</v>
      </c>
      <c r="B24" s="16" t="s">
        <v>106</v>
      </c>
      <c r="C24" s="15" t="s">
        <v>26</v>
      </c>
      <c r="D24" s="33"/>
    </row>
    <row r="25" spans="1:4" ht="18.75" customHeight="1">
      <c r="A25" s="15" t="s">
        <v>10</v>
      </c>
      <c r="B25" s="16" t="s">
        <v>107</v>
      </c>
      <c r="C25" s="15" t="s">
        <v>21</v>
      </c>
      <c r="D25" s="33"/>
    </row>
    <row r="26" spans="1:4" ht="18.75" customHeight="1">
      <c r="A26" s="15" t="s">
        <v>11</v>
      </c>
      <c r="B26" s="16" t="s">
        <v>108</v>
      </c>
      <c r="C26" s="15" t="s">
        <v>22</v>
      </c>
      <c r="D26" s="33"/>
    </row>
    <row r="27" spans="1:4" ht="18.75" customHeight="1">
      <c r="A27" s="18" t="s">
        <v>13</v>
      </c>
      <c r="B27" s="19" t="s">
        <v>109</v>
      </c>
      <c r="C27" s="18" t="s">
        <v>20</v>
      </c>
      <c r="D27" s="34"/>
    </row>
    <row r="28" spans="1:4" ht="7.5" customHeight="1">
      <c r="A28" s="3"/>
      <c r="B28" s="4"/>
      <c r="C28" s="4"/>
      <c r="D28" s="4"/>
    </row>
    <row r="29" spans="1:6" ht="12.75">
      <c r="A29" s="23"/>
      <c r="B29" s="22"/>
      <c r="C29" s="22"/>
      <c r="D29" s="22"/>
      <c r="E29" s="20"/>
      <c r="F29" s="20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2
do uchwały  Rady Miejskiej w Szczyrku
nr XII/39/2011 r
z dnia 28 czerwca 2011 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S39"/>
  <sheetViews>
    <sheetView defaultGridColor="0" colorId="8" workbookViewId="0" topLeftCell="A7">
      <selection activeCell="A20" sqref="A20"/>
    </sheetView>
  </sheetViews>
  <sheetFormatPr defaultColWidth="9.00390625" defaultRowHeight="12.75"/>
  <cols>
    <col min="1" max="1" width="5.625" style="2" bestFit="1" customWidth="1"/>
    <col min="2" max="3" width="8.625" style="2" customWidth="1"/>
    <col min="4" max="4" width="33.75390625" style="1" customWidth="1"/>
    <col min="5" max="5" width="10.375" style="1" customWidth="1"/>
    <col min="6" max="6" width="10.875" style="1" customWidth="1"/>
    <col min="7" max="7" width="12.00390625" style="1" customWidth="1"/>
    <col min="8" max="8" width="12.875" style="0" customWidth="1"/>
    <col min="9" max="9" width="11.25390625" style="0" customWidth="1"/>
    <col min="10" max="10" width="11.00390625" style="0" customWidth="1"/>
    <col min="11" max="11" width="9.75390625" style="0" customWidth="1"/>
    <col min="12" max="12" width="7.75390625" style="0" customWidth="1"/>
    <col min="13" max="13" width="7.625" style="0" customWidth="1"/>
  </cols>
  <sheetData>
    <row r="1" spans="1:11" ht="60.75" customHeight="1">
      <c r="A1" s="164" t="s">
        <v>87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97" ht="27.75" customHeight="1">
      <c r="A2" s="91"/>
      <c r="B2" s="91"/>
      <c r="C2" s="91"/>
      <c r="D2" s="92"/>
      <c r="E2" s="92"/>
      <c r="F2" s="92"/>
      <c r="G2" s="92"/>
      <c r="H2" s="93"/>
      <c r="I2" s="93"/>
      <c r="J2" s="93"/>
      <c r="K2" s="5" t="s">
        <v>24</v>
      </c>
      <c r="L2" s="93"/>
      <c r="M2" s="94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</row>
    <row r="3" spans="1:97" s="2" customFormat="1" ht="20.25" customHeight="1">
      <c r="A3" s="150" t="s">
        <v>1</v>
      </c>
      <c r="B3" s="165" t="s">
        <v>2</v>
      </c>
      <c r="C3" s="87"/>
      <c r="D3" s="165" t="s">
        <v>9</v>
      </c>
      <c r="E3" s="147" t="s">
        <v>39</v>
      </c>
      <c r="F3" s="147" t="s">
        <v>91</v>
      </c>
      <c r="G3" s="147" t="s">
        <v>36</v>
      </c>
      <c r="H3" s="147"/>
      <c r="I3" s="147"/>
      <c r="J3" s="147"/>
      <c r="K3" s="147"/>
      <c r="L3" s="154" t="s">
        <v>68</v>
      </c>
      <c r="M3" s="155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</row>
    <row r="4" spans="1:97" s="2" customFormat="1" ht="46.5" customHeight="1">
      <c r="A4" s="150"/>
      <c r="B4" s="166"/>
      <c r="C4" s="88" t="s">
        <v>88</v>
      </c>
      <c r="D4" s="166"/>
      <c r="E4" s="150"/>
      <c r="F4" s="147"/>
      <c r="G4" s="147" t="s">
        <v>92</v>
      </c>
      <c r="H4" s="161" t="s">
        <v>4</v>
      </c>
      <c r="I4" s="162"/>
      <c r="J4" s="163"/>
      <c r="K4" s="147" t="s">
        <v>38</v>
      </c>
      <c r="L4" s="156"/>
      <c r="M4" s="15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</row>
    <row r="5" spans="1:97" s="2" customFormat="1" ht="64.5" customHeight="1">
      <c r="A5" s="150"/>
      <c r="B5" s="167"/>
      <c r="C5" s="89"/>
      <c r="D5" s="167"/>
      <c r="E5" s="150"/>
      <c r="F5" s="147"/>
      <c r="G5" s="147"/>
      <c r="H5" s="90" t="s">
        <v>65</v>
      </c>
      <c r="I5" s="90" t="s">
        <v>48</v>
      </c>
      <c r="J5" s="90" t="s">
        <v>90</v>
      </c>
      <c r="K5" s="147"/>
      <c r="L5" s="95" t="s">
        <v>93</v>
      </c>
      <c r="M5" s="96" t="s">
        <v>94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</row>
    <row r="6" spans="1:97" ht="9" customHeight="1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/>
      <c r="K6" s="54">
        <v>10</v>
      </c>
      <c r="L6" s="97">
        <v>11</v>
      </c>
      <c r="M6" s="98">
        <v>12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</row>
    <row r="7" spans="1:97" s="28" customFormat="1" ht="19.5" customHeight="1">
      <c r="A7" s="99">
        <v>750</v>
      </c>
      <c r="B7" s="99"/>
      <c r="C7" s="99"/>
      <c r="D7" s="100" t="s">
        <v>54</v>
      </c>
      <c r="E7" s="101">
        <f>E8+E9</f>
        <v>62673</v>
      </c>
      <c r="F7" s="101">
        <f>F8+F9</f>
        <v>62673</v>
      </c>
      <c r="G7" s="101">
        <f>H7+I7+J7</f>
        <v>62673</v>
      </c>
      <c r="H7" s="101">
        <f>H8+H9</f>
        <v>60586</v>
      </c>
      <c r="I7" s="101">
        <f>I8+I9</f>
        <v>0</v>
      </c>
      <c r="J7" s="101">
        <f>J8+J9</f>
        <v>2087</v>
      </c>
      <c r="K7" s="101"/>
      <c r="L7" s="101">
        <f>L8</f>
        <v>300</v>
      </c>
      <c r="M7" s="101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</row>
    <row r="8" spans="1:97" ht="19.5" customHeight="1">
      <c r="A8" s="75"/>
      <c r="B8" s="75">
        <v>75011</v>
      </c>
      <c r="C8" s="75">
        <v>2010</v>
      </c>
      <c r="D8" s="102" t="s">
        <v>60</v>
      </c>
      <c r="E8" s="103">
        <v>51815</v>
      </c>
      <c r="F8" s="103">
        <v>51815</v>
      </c>
      <c r="G8" s="123">
        <f aca="true" t="shared" si="0" ref="G8:G17">H8+I8+J8</f>
        <v>51815</v>
      </c>
      <c r="H8" s="103">
        <v>50336</v>
      </c>
      <c r="I8" s="103"/>
      <c r="J8" s="103">
        <v>1479</v>
      </c>
      <c r="K8" s="103"/>
      <c r="L8" s="103">
        <v>300</v>
      </c>
      <c r="M8" s="10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</row>
    <row r="9" spans="1:97" ht="19.5" customHeight="1">
      <c r="A9" s="126"/>
      <c r="B9" s="126">
        <v>75056</v>
      </c>
      <c r="C9" s="126">
        <v>2010</v>
      </c>
      <c r="D9" s="127" t="s">
        <v>113</v>
      </c>
      <c r="E9" s="128">
        <v>10858</v>
      </c>
      <c r="F9" s="128">
        <v>10858</v>
      </c>
      <c r="G9" s="123">
        <v>10858</v>
      </c>
      <c r="H9" s="128">
        <v>10250</v>
      </c>
      <c r="I9" s="128">
        <v>0</v>
      </c>
      <c r="J9" s="129">
        <v>608</v>
      </c>
      <c r="K9" s="129"/>
      <c r="L9" s="129"/>
      <c r="M9" s="128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</row>
    <row r="10" spans="1:97" s="24" customFormat="1" ht="33.75">
      <c r="A10" s="104">
        <v>751</v>
      </c>
      <c r="B10" s="104"/>
      <c r="C10" s="104"/>
      <c r="D10" s="105" t="s">
        <v>73</v>
      </c>
      <c r="E10" s="106">
        <f>E11+E12</f>
        <v>1900</v>
      </c>
      <c r="F10" s="106">
        <f>F11+F12</f>
        <v>1900</v>
      </c>
      <c r="G10" s="101">
        <f t="shared" si="0"/>
        <v>1900</v>
      </c>
      <c r="H10" s="106">
        <f>H11</f>
        <v>530</v>
      </c>
      <c r="I10" s="106">
        <v>0</v>
      </c>
      <c r="J10" s="107">
        <f>J11+J12</f>
        <v>1370</v>
      </c>
      <c r="K10" s="107"/>
      <c r="L10" s="107"/>
      <c r="M10" s="106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</row>
    <row r="11" spans="1:97" s="37" customFormat="1" ht="22.5">
      <c r="A11" s="108"/>
      <c r="B11" s="108">
        <v>75101</v>
      </c>
      <c r="C11" s="108">
        <v>2010</v>
      </c>
      <c r="D11" s="109" t="s">
        <v>69</v>
      </c>
      <c r="E11" s="110">
        <v>1600</v>
      </c>
      <c r="F11" s="110">
        <v>1600</v>
      </c>
      <c r="G11" s="123">
        <f t="shared" si="0"/>
        <v>1600</v>
      </c>
      <c r="H11" s="110">
        <v>530</v>
      </c>
      <c r="I11" s="110">
        <v>0</v>
      </c>
      <c r="J11" s="111">
        <v>1070</v>
      </c>
      <c r="K11" s="111"/>
      <c r="L11" s="111"/>
      <c r="M11" s="110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</row>
    <row r="12" spans="1:97" s="37" customFormat="1" ht="45">
      <c r="A12" s="108"/>
      <c r="B12" s="108">
        <v>75109</v>
      </c>
      <c r="C12" s="108">
        <v>2010</v>
      </c>
      <c r="D12" s="109" t="s">
        <v>114</v>
      </c>
      <c r="E12" s="110">
        <v>300</v>
      </c>
      <c r="F12" s="110">
        <v>300</v>
      </c>
      <c r="G12" s="123">
        <v>300</v>
      </c>
      <c r="H12" s="110"/>
      <c r="I12" s="110"/>
      <c r="J12" s="111">
        <v>300</v>
      </c>
      <c r="K12" s="111"/>
      <c r="L12" s="111"/>
      <c r="M12" s="110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</row>
    <row r="13" spans="1:97" s="28" customFormat="1" ht="19.5" customHeight="1">
      <c r="A13" s="86">
        <v>852</v>
      </c>
      <c r="B13" s="86"/>
      <c r="C13" s="86"/>
      <c r="D13" s="112" t="s">
        <v>50</v>
      </c>
      <c r="E13" s="113">
        <f>E14+E15+E16+E17</f>
        <v>1394057</v>
      </c>
      <c r="F13" s="113">
        <f>F14+F15+F16+F17</f>
        <v>1394057</v>
      </c>
      <c r="G13" s="101">
        <f>H13+J13</f>
        <v>118339</v>
      </c>
      <c r="H13" s="113">
        <f>H14+H15+H16+H17</f>
        <v>92239</v>
      </c>
      <c r="I13" s="113">
        <f>I14+I15+I16+I17</f>
        <v>1275719</v>
      </c>
      <c r="J13" s="114">
        <f>J14+J15+J16+J17</f>
        <v>26100</v>
      </c>
      <c r="K13" s="114"/>
      <c r="L13" s="114">
        <f>L14+L15+L16+L17</f>
        <v>21400</v>
      </c>
      <c r="M13" s="1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</row>
    <row r="14" spans="1:97" ht="33.75">
      <c r="A14" s="115"/>
      <c r="B14" s="115">
        <v>85212</v>
      </c>
      <c r="C14" s="115">
        <v>2010</v>
      </c>
      <c r="D14" s="116" t="s">
        <v>64</v>
      </c>
      <c r="E14" s="117">
        <v>1351257</v>
      </c>
      <c r="F14" s="117">
        <v>1351257</v>
      </c>
      <c r="G14" s="123">
        <f>H14+J14</f>
        <v>75539</v>
      </c>
      <c r="H14" s="117">
        <v>75539</v>
      </c>
      <c r="I14" s="117">
        <v>1275719</v>
      </c>
      <c r="J14" s="117"/>
      <c r="K14" s="117"/>
      <c r="L14" s="117">
        <v>20700</v>
      </c>
      <c r="M14" s="117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</row>
    <row r="15" spans="1:97" ht="52.5" customHeight="1">
      <c r="A15" s="115"/>
      <c r="B15" s="115">
        <v>85213</v>
      </c>
      <c r="C15" s="115">
        <v>2010</v>
      </c>
      <c r="D15" s="116" t="s">
        <v>61</v>
      </c>
      <c r="E15" s="117">
        <v>5900</v>
      </c>
      <c r="F15" s="117">
        <v>5900</v>
      </c>
      <c r="G15" s="123">
        <f t="shared" si="0"/>
        <v>5900</v>
      </c>
      <c r="H15" s="117">
        <v>5900</v>
      </c>
      <c r="I15" s="117"/>
      <c r="J15" s="117"/>
      <c r="K15" s="117"/>
      <c r="L15" s="117"/>
      <c r="M15" s="117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</row>
    <row r="16" spans="1:97" ht="27.75" customHeight="1">
      <c r="A16" s="115"/>
      <c r="B16" s="115">
        <v>85214</v>
      </c>
      <c r="C16" s="115">
        <v>2010</v>
      </c>
      <c r="D16" s="116" t="s">
        <v>62</v>
      </c>
      <c r="E16" s="117">
        <v>0</v>
      </c>
      <c r="F16" s="117">
        <v>0</v>
      </c>
      <c r="G16" s="123">
        <f t="shared" si="0"/>
        <v>0</v>
      </c>
      <c r="H16" s="117"/>
      <c r="I16" s="117">
        <v>0</v>
      </c>
      <c r="J16" s="117"/>
      <c r="K16" s="117"/>
      <c r="L16" s="117"/>
      <c r="M16" s="117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</row>
    <row r="17" spans="1:97" ht="25.5" customHeight="1" thickBot="1">
      <c r="A17" s="118"/>
      <c r="B17" s="118">
        <v>85228</v>
      </c>
      <c r="C17" s="118">
        <v>2010</v>
      </c>
      <c r="D17" s="119" t="s">
        <v>63</v>
      </c>
      <c r="E17" s="120">
        <v>36900</v>
      </c>
      <c r="F17" s="120">
        <v>36900</v>
      </c>
      <c r="G17" s="123">
        <f t="shared" si="0"/>
        <v>36900</v>
      </c>
      <c r="H17" s="120">
        <v>10800</v>
      </c>
      <c r="I17" s="120"/>
      <c r="J17" s="120">
        <v>26100</v>
      </c>
      <c r="K17" s="120"/>
      <c r="L17" s="120">
        <v>700</v>
      </c>
      <c r="M17" s="120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</row>
    <row r="18" spans="1:97" s="31" customFormat="1" ht="19.5" customHeight="1" thickBot="1">
      <c r="A18" s="158" t="s">
        <v>43</v>
      </c>
      <c r="B18" s="159"/>
      <c r="C18" s="159"/>
      <c r="D18" s="160"/>
      <c r="E18" s="121">
        <f aca="true" t="shared" si="1" ref="E18:J18">E13+E10+E7</f>
        <v>1458630</v>
      </c>
      <c r="F18" s="121">
        <f t="shared" si="1"/>
        <v>1458630</v>
      </c>
      <c r="G18" s="121">
        <f t="shared" si="1"/>
        <v>182912</v>
      </c>
      <c r="H18" s="121">
        <f t="shared" si="1"/>
        <v>153355</v>
      </c>
      <c r="I18" s="121">
        <f t="shared" si="1"/>
        <v>1275719</v>
      </c>
      <c r="J18" s="124">
        <f t="shared" si="1"/>
        <v>29557</v>
      </c>
      <c r="K18" s="122"/>
      <c r="L18" s="122">
        <f>L13+L10+L7</f>
        <v>21700</v>
      </c>
      <c r="M18" s="121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</row>
    <row r="19" spans="13:97" ht="12.75"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</row>
    <row r="20" spans="1:97" ht="12.75">
      <c r="A20" s="29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</row>
    <row r="21" spans="13:97" ht="12.75"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</row>
    <row r="22" spans="13:97" ht="12.75"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</row>
    <row r="23" spans="13:97" ht="12.75"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</row>
    <row r="24" spans="13:97" ht="12.75"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</row>
    <row r="25" spans="13:97" ht="12.75"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</row>
    <row r="26" spans="13:97" ht="12.75"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</row>
    <row r="27" spans="13:97" ht="12.75"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</row>
    <row r="28" spans="13:97" ht="12.75"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</row>
    <row r="29" spans="13:97" ht="12.75"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</row>
    <row r="30" spans="13:97" ht="12.75"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</row>
    <row r="31" spans="13:97" ht="12.75"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</row>
    <row r="32" spans="13:97" ht="12.75"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</row>
    <row r="33" spans="13:97" ht="12.75"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</row>
    <row r="34" spans="13:97" ht="12.75"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</row>
    <row r="35" spans="13:97" ht="12.75"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</row>
    <row r="36" spans="13:97" ht="12.75"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</row>
    <row r="37" spans="13:97" ht="12.75"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</row>
    <row r="38" spans="13:97" ht="12.75"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</row>
    <row r="39" spans="13:97" ht="12.75"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</row>
  </sheetData>
  <sheetProtection/>
  <mergeCells count="12">
    <mergeCell ref="A1:K1"/>
    <mergeCell ref="G4:G5"/>
    <mergeCell ref="E3:E5"/>
    <mergeCell ref="F3:F5"/>
    <mergeCell ref="A3:A5"/>
    <mergeCell ref="B3:B5"/>
    <mergeCell ref="D3:D5"/>
    <mergeCell ref="L3:M4"/>
    <mergeCell ref="A18:D18"/>
    <mergeCell ref="K4:K5"/>
    <mergeCell ref="G3:K3"/>
    <mergeCell ref="H4:J4"/>
  </mergeCells>
  <printOptions horizontalCentered="1"/>
  <pageMargins left="0.5511811023622047" right="0.5511811023622047" top="0" bottom="0.3937007874015748" header="0.5118110236220472" footer="0.5118110236220472"/>
  <pageSetup horizontalDpi="300" verticalDpi="300" orientation="landscape" paperSize="9" scale="90" r:id="rId1"/>
  <headerFooter alignWithMargins="0">
    <oddHeader>&amp;RZałącznik nr 3
do uchwały Rady Miejskiej w Szczyrku 
Nr XII/39/2011 r.
z dnia 28 czerwca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tabSelected="1" view="pageLayout" workbookViewId="0" topLeftCell="C1">
      <selection activeCell="A16" sqref="A16:E16"/>
    </sheetView>
  </sheetViews>
  <sheetFormatPr defaultColWidth="9.00390625" defaultRowHeight="12.75"/>
  <cols>
    <col min="1" max="1" width="6.25390625" style="0" customWidth="1"/>
    <col min="2" max="3" width="8.25390625" style="0" customWidth="1"/>
    <col min="4" max="4" width="34.00390625" style="0" customWidth="1"/>
    <col min="5" max="5" width="10.375" style="0" customWidth="1"/>
    <col min="6" max="6" width="11.75390625" style="0" customWidth="1"/>
    <col min="7" max="7" width="13.00390625" style="0" customWidth="1"/>
    <col min="8" max="8" width="14.875" style="0" customWidth="1"/>
    <col min="9" max="9" width="12.25390625" style="0" customWidth="1"/>
    <col min="10" max="10" width="10.75390625" style="0" customWidth="1"/>
  </cols>
  <sheetData>
    <row r="2" spans="1:10" s="30" customFormat="1" ht="45.75" customHeight="1">
      <c r="A2" s="164" t="s">
        <v>89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2.75">
      <c r="A3" s="2"/>
      <c r="B3" s="2"/>
      <c r="C3" s="2"/>
      <c r="D3" s="1"/>
      <c r="E3" s="1"/>
      <c r="F3" s="1"/>
      <c r="G3" s="1"/>
      <c r="J3" s="5" t="s">
        <v>24</v>
      </c>
    </row>
    <row r="4" spans="1:10" ht="12.75" customHeight="1">
      <c r="A4" s="170" t="s">
        <v>1</v>
      </c>
      <c r="B4" s="170" t="s">
        <v>2</v>
      </c>
      <c r="C4" s="83"/>
      <c r="D4" s="170" t="s">
        <v>9</v>
      </c>
      <c r="E4" s="137" t="s">
        <v>39</v>
      </c>
      <c r="F4" s="137" t="s">
        <v>66</v>
      </c>
      <c r="G4" s="140" t="s">
        <v>36</v>
      </c>
      <c r="H4" s="141"/>
      <c r="I4" s="141"/>
      <c r="J4" s="142"/>
    </row>
    <row r="5" spans="1:10" ht="12.75" customHeight="1">
      <c r="A5" s="171"/>
      <c r="B5" s="171"/>
      <c r="C5" s="84"/>
      <c r="D5" s="171"/>
      <c r="E5" s="138"/>
      <c r="F5" s="138"/>
      <c r="G5" s="137" t="s">
        <v>37</v>
      </c>
      <c r="H5" s="140" t="s">
        <v>4</v>
      </c>
      <c r="I5" s="142"/>
      <c r="J5" s="137" t="s">
        <v>38</v>
      </c>
    </row>
    <row r="6" spans="1:10" ht="51">
      <c r="A6" s="172"/>
      <c r="B6" s="172"/>
      <c r="C6" s="85" t="s">
        <v>88</v>
      </c>
      <c r="D6" s="172"/>
      <c r="E6" s="139"/>
      <c r="F6" s="139"/>
      <c r="G6" s="139"/>
      <c r="H6" s="8" t="s">
        <v>70</v>
      </c>
      <c r="I6" s="8" t="s">
        <v>48</v>
      </c>
      <c r="J6" s="139"/>
    </row>
    <row r="7" spans="1:10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2.75">
      <c r="A8" s="62">
        <v>852</v>
      </c>
      <c r="B8" s="62"/>
      <c r="C8" s="62"/>
      <c r="D8" s="63" t="s">
        <v>50</v>
      </c>
      <c r="E8" s="64">
        <f>E9+E10+E11+E12+E13</f>
        <v>286426</v>
      </c>
      <c r="F8" s="64">
        <f>F9+F10+F11+F12+F13</f>
        <v>286426</v>
      </c>
      <c r="G8" s="64">
        <f>G9+G10+G11+G12+G13</f>
        <v>286426</v>
      </c>
      <c r="H8" s="64">
        <f>H9+H10+H11+H12+H13</f>
        <v>98066</v>
      </c>
      <c r="I8" s="64">
        <f>SUM(I10:I13)</f>
        <v>188360</v>
      </c>
      <c r="J8" s="64"/>
    </row>
    <row r="9" spans="1:10" ht="82.5" customHeight="1">
      <c r="A9" s="70"/>
      <c r="B9" s="72">
        <v>85213</v>
      </c>
      <c r="C9" s="72">
        <v>2030</v>
      </c>
      <c r="D9" s="73" t="s">
        <v>79</v>
      </c>
      <c r="E9" s="74">
        <v>6766</v>
      </c>
      <c r="F9" s="74">
        <v>6766</v>
      </c>
      <c r="G9" s="74">
        <v>6766</v>
      </c>
      <c r="H9" s="74">
        <v>6766</v>
      </c>
      <c r="I9" s="74"/>
      <c r="J9" s="71"/>
    </row>
    <row r="10" spans="1:10" ht="25.5">
      <c r="A10" s="65"/>
      <c r="B10" s="65">
        <v>85214</v>
      </c>
      <c r="C10" s="65">
        <v>2030</v>
      </c>
      <c r="D10" s="66" t="s">
        <v>62</v>
      </c>
      <c r="E10" s="67">
        <v>54922</v>
      </c>
      <c r="F10" s="67">
        <v>54922</v>
      </c>
      <c r="G10" s="67">
        <v>54922</v>
      </c>
      <c r="H10" s="67"/>
      <c r="I10" s="67">
        <v>54922</v>
      </c>
      <c r="J10" s="67"/>
    </row>
    <row r="11" spans="1:10" ht="12.75">
      <c r="A11" s="65"/>
      <c r="B11" s="65">
        <v>85216</v>
      </c>
      <c r="C11" s="65">
        <v>2030</v>
      </c>
      <c r="D11" s="66" t="s">
        <v>78</v>
      </c>
      <c r="E11" s="67">
        <v>70682</v>
      </c>
      <c r="F11" s="67">
        <v>70682</v>
      </c>
      <c r="G11" s="67">
        <v>70682</v>
      </c>
      <c r="H11" s="67"/>
      <c r="I11" s="67">
        <v>70682</v>
      </c>
      <c r="J11" s="67"/>
    </row>
    <row r="12" spans="1:10" ht="12.75">
      <c r="A12" s="12"/>
      <c r="B12" s="12">
        <v>85219</v>
      </c>
      <c r="C12" s="12">
        <v>2030</v>
      </c>
      <c r="D12" s="81" t="s">
        <v>55</v>
      </c>
      <c r="E12" s="32">
        <v>91300</v>
      </c>
      <c r="F12" s="32">
        <v>91300</v>
      </c>
      <c r="G12" s="32">
        <v>91300</v>
      </c>
      <c r="H12" s="32">
        <v>91300</v>
      </c>
      <c r="I12" s="32"/>
      <c r="J12" s="32"/>
    </row>
    <row r="13" spans="1:10" ht="13.5" thickBot="1">
      <c r="A13" s="68"/>
      <c r="B13" s="68">
        <v>85295</v>
      </c>
      <c r="C13" s="82">
        <v>2030</v>
      </c>
      <c r="D13" s="77" t="s">
        <v>52</v>
      </c>
      <c r="E13" s="78">
        <v>62756</v>
      </c>
      <c r="F13" s="80">
        <v>62756</v>
      </c>
      <c r="G13" s="80">
        <v>62756</v>
      </c>
      <c r="H13" s="80"/>
      <c r="I13" s="80">
        <v>62756</v>
      </c>
      <c r="J13" s="80"/>
    </row>
    <row r="14" spans="1:10" ht="26.25" thickBot="1">
      <c r="A14" s="130">
        <v>854</v>
      </c>
      <c r="B14" s="130"/>
      <c r="C14" s="68"/>
      <c r="D14" s="131" t="s">
        <v>115</v>
      </c>
      <c r="E14" s="132">
        <v>16587</v>
      </c>
      <c r="F14" s="133">
        <v>16587</v>
      </c>
      <c r="G14" s="133">
        <v>16587</v>
      </c>
      <c r="H14" s="133"/>
      <c r="I14" s="133">
        <v>16587</v>
      </c>
      <c r="J14" s="133"/>
    </row>
    <row r="15" spans="1:10" ht="13.5" thickBot="1">
      <c r="A15" s="130"/>
      <c r="B15" s="130">
        <v>85415</v>
      </c>
      <c r="C15" s="130">
        <v>2030</v>
      </c>
      <c r="D15" s="134" t="s">
        <v>116</v>
      </c>
      <c r="E15" s="135">
        <v>16587</v>
      </c>
      <c r="F15" s="136">
        <v>16587</v>
      </c>
      <c r="G15" s="136">
        <v>16587</v>
      </c>
      <c r="H15" s="133"/>
      <c r="I15" s="136">
        <v>16587</v>
      </c>
      <c r="J15" s="133"/>
    </row>
    <row r="16" spans="1:10" ht="15">
      <c r="A16" s="143" t="s">
        <v>43</v>
      </c>
      <c r="B16" s="168"/>
      <c r="C16" s="168"/>
      <c r="D16" s="169"/>
      <c r="E16" s="79">
        <f>E8+E14</f>
        <v>303013</v>
      </c>
      <c r="F16" s="69">
        <f>F8+F14</f>
        <v>303013</v>
      </c>
      <c r="G16" s="69">
        <f>G8+G14</f>
        <v>303013</v>
      </c>
      <c r="H16" s="69">
        <f>H8</f>
        <v>98066</v>
      </c>
      <c r="I16" s="69">
        <f>I8+G14</f>
        <v>204947</v>
      </c>
      <c r="J16" s="69"/>
    </row>
  </sheetData>
  <sheetProtection/>
  <mergeCells count="11">
    <mergeCell ref="A2:J2"/>
    <mergeCell ref="A4:A6"/>
    <mergeCell ref="B4:B6"/>
    <mergeCell ref="D4:D6"/>
    <mergeCell ref="E4:E6"/>
    <mergeCell ref="F4:F6"/>
    <mergeCell ref="G4:J4"/>
    <mergeCell ref="A16:D16"/>
    <mergeCell ref="G5:G6"/>
    <mergeCell ref="H5:I5"/>
    <mergeCell ref="J5:J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&amp;R&amp;8Załącznik nr 4
Do uchwały Rady Miejskiej w Szczyrku
nr XII/39/2011 z dnia 28 czerwca 2011 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2011-06-29T09:19:53Z</cp:lastPrinted>
  <dcterms:created xsi:type="dcterms:W3CDTF">1998-12-09T13:02:10Z</dcterms:created>
  <dcterms:modified xsi:type="dcterms:W3CDTF">2011-06-29T11:00:09Z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