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<sst xmlns="http://schemas.openxmlformats.org/spreadsheetml/2006/main" count="190" uniqueCount="130">
  <si>
    <t>4.</t>
  </si>
  <si>
    <t>Dział</t>
  </si>
  <si>
    <t>Rozdział</t>
  </si>
  <si>
    <t>Treść</t>
  </si>
  <si>
    <t>w tym:</t>
  </si>
  <si>
    <t>Wydatki</t>
  </si>
  <si>
    <t>1.</t>
  </si>
  <si>
    <t>2.</t>
  </si>
  <si>
    <t>3.</t>
  </si>
  <si>
    <t>Nazwa</t>
  </si>
  <si>
    <t>5.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</si>
  <si>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</si>
  <si>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</si>
  <si>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</si>
  <si>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</si>
  <si>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</si>
  <si>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</si>
  <si>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</si>
  <si>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§ 955</t>
  </si>
  <si>
    <t>8.</t>
  </si>
  <si>
    <t>§ 992</t>
  </si>
  <si>
    <t>§ 995</t>
  </si>
  <si>
    <t>§ 994</t>
  </si>
  <si>
    <t>§ 982</t>
  </si>
  <si>
    <t>Rozdz.</t>
  </si>
  <si>
    <t>w złotych</t>
  </si>
  <si>
    <t>Nazwa zadania</t>
  </si>
  <si>
    <t>§ 991</t>
  </si>
  <si>
    <t>x</t>
  </si>
  <si>
    <t>§ 903</t>
  </si>
  <si>
    <t>§ 951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</si>
  <si>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</si>
  <si>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</si>
  <si>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</si>
  <si>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</si>
  <si>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</si>
  <si>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Planowane wydatki</t>
  </si>
  <si>
    <t>z tego: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</si>
  <si>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</si>
  <si>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</si>
  <si>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</si>
  <si>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</si>
  <si>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</si>
  <si>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Rozchody ogółem:</t>
  </si>
  <si>
    <t>Ogółem</t>
  </si>
  <si>
    <t>Łączne koszty finansowe</t>
  </si>
  <si>
    <t>Jednostka organizacyjna realizująca program lub koordynująca wykonanie programu</t>
  </si>
  <si>
    <t>dochody własne jst</t>
  </si>
  <si>
    <t xml:space="preserve">§ 944 </t>
  </si>
  <si>
    <t>świadczenia społeczne</t>
  </si>
  <si>
    <t>z tego źródła finansowania</t>
  </si>
  <si>
    <t>POMOC SPOŁECZNA</t>
  </si>
  <si>
    <t>630</t>
  </si>
  <si>
    <t>Pozostała działalność</t>
  </si>
  <si>
    <t>700</t>
  </si>
  <si>
    <t>750</t>
  </si>
  <si>
    <t>ADMINISTRACJA PUBLICZNA</t>
  </si>
  <si>
    <t>75023</t>
  </si>
  <si>
    <t>801</t>
  </si>
  <si>
    <t>80101</t>
  </si>
  <si>
    <t>851</t>
  </si>
  <si>
    <t>85154</t>
  </si>
  <si>
    <t>Ośrodki pomocy społecznej</t>
  </si>
  <si>
    <t>900</t>
  </si>
  <si>
    <t>90001</t>
  </si>
  <si>
    <t>921</t>
  </si>
  <si>
    <t>92195</t>
  </si>
  <si>
    <t>926</t>
  </si>
  <si>
    <t>Urzędy wojewódzkie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</si>
  <si>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</si>
  <si>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</si>
  <si>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Usługi opiekuńcze i specjalistyczne usługi opiekuńcze</t>
  </si>
  <si>
    <t>Świadczenia rodzinne, zaliczka alimentacyjna oraz składki na ubezpieczenia emerytalne i rentowe z ubezpieczenia społecznego</t>
  </si>
  <si>
    <t>wynagrodzenia i pochodne od wynagrodzeń</t>
  </si>
  <si>
    <t>Wydatki
ogółem
(6+9)</t>
  </si>
  <si>
    <t>Urząd Miejski w Szczyrku</t>
  </si>
  <si>
    <t>9.</t>
  </si>
  <si>
    <t>Kwota dochodów do odprowadzenia do budżetu państwa</t>
  </si>
  <si>
    <t>Urzędy naczelnych organów władzy państwowej, kontroli i ochrony prawa</t>
  </si>
  <si>
    <t>wynagrodzenia        i pochodne od wynagrodzeń</t>
  </si>
  <si>
    <t>63003</t>
  </si>
  <si>
    <t>Zagospodarowanie terenu wokół amfiteatru wraz z parkingiem oraz budowa widowni amfiteatru</t>
  </si>
  <si>
    <t>URZĘDY NACZELNYCH ORGANOW WŁADZY PAŃSTWOWEJ, KONTROLI I OCHRONY PRAWA ORAZ SĄDOWNICTWA</t>
  </si>
  <si>
    <t>Dochody</t>
  </si>
  <si>
    <t>Wyniki budżetu</t>
  </si>
  <si>
    <t>Zasiłki stałe</t>
  </si>
  <si>
    <t>Składki na ubezpieczenie zdrowotne opłacane za osoby pobierające niektóre swiadczenia z pomocy społecznej, niektóre świadczenia rodzinne oraz za osoby uczestniczące w zajęciach w centrum integracji społecznej</t>
  </si>
  <si>
    <t>Paragraf</t>
  </si>
  <si>
    <t xml:space="preserve">Wydatki związane z realizacją ich statutowych zadań </t>
  </si>
  <si>
    <t>Wydatki
bieżące
(6+9)</t>
  </si>
  <si>
    <t>Wydatki
jednostek budżetowych</t>
  </si>
  <si>
    <r>
      <t>§</t>
    </r>
    <r>
      <rPr>
        <b/>
        <sz val="8"/>
        <rFont val="Arial CE"/>
        <family val="0"/>
      </rPr>
      <t xml:space="preserve"> 0690    </t>
    </r>
    <r>
      <rPr>
        <b/>
        <sz val="8"/>
        <rFont val="Arial"/>
        <family val="2"/>
      </rPr>
      <t>§</t>
    </r>
    <r>
      <rPr>
        <b/>
        <sz val="8"/>
        <rFont val="Arial CE"/>
        <family val="0"/>
      </rPr>
      <t xml:space="preserve"> 0830 § 0970</t>
    </r>
  </si>
  <si>
    <r>
      <t>§</t>
    </r>
    <r>
      <rPr>
        <b/>
        <sz val="8"/>
        <rFont val="Arial CE"/>
        <family val="0"/>
      </rPr>
      <t xml:space="preserve"> 2910</t>
    </r>
  </si>
  <si>
    <t>Budowa 2 parkingów przy obiektach turystycznych (Hala pośrednia, Skalite) w Mieście Szczyrk</t>
  </si>
  <si>
    <t>Wydatki majątkowe w 2012 r.</t>
  </si>
  <si>
    <t>rok budżetowy 2012 (7+8+9)</t>
  </si>
  <si>
    <t>70005</t>
  </si>
  <si>
    <t>Zakup działek</t>
  </si>
  <si>
    <t>Zakup serwera plików</t>
  </si>
  <si>
    <t>Zakup drukarki</t>
  </si>
  <si>
    <t>Budowa sieci i przyłączy wody do dwóch budynków i kanalizacji sanitarnej do czterech budynków w rejonie ulicy Zielonej</t>
  </si>
  <si>
    <t>Dochody i wydatki związane z realizacją zadań z zakresu administracji rządowej i innych zadań zleconych odrębnymi ustawami w 2012 r.</t>
  </si>
  <si>
    <t>10.</t>
  </si>
  <si>
    <t>Wytyczenie i zagospodarowanie szlaku turystycznego oraz budowa wieży widokowej wraz z infrastrukturą w Mieście Szczyrk</t>
  </si>
  <si>
    <t>Dochody i wydatki związane z realizacją  własnych zadań bieżących gmin z dotacji otrzymanych z budżetu państwa w 2012 roku</t>
  </si>
  <si>
    <t>Zakup kserokopiarki</t>
  </si>
  <si>
    <t>Zakup oprogramowania "Wywóz nieczystości w gminach"</t>
  </si>
  <si>
    <t>Zakup drzwi z zamkiem elektronicznym do serwerowni</t>
  </si>
  <si>
    <t>Przychody i rozchody budżetu w 2012r.</t>
  </si>
  <si>
    <t>Kwota
2012 r.</t>
  </si>
  <si>
    <t>Spłata otrzymanych pożyczek krajowych</t>
  </si>
  <si>
    <t>Udzielone pożyczki i kredyty</t>
  </si>
  <si>
    <t>Przelewy na rachunki lokat</t>
  </si>
  <si>
    <t>Rozchody z tytułu innych rozliczeń krajowych</t>
  </si>
  <si>
    <t>Przychody z zaciągniętych kredytów na rynku krajowym</t>
  </si>
  <si>
    <t>Przychody z zaciągniętych pożyczek na rynku krajowym</t>
  </si>
  <si>
    <t>Przychody z zaciągniętych pożyczek na finansowanie zadań realizowanych
z udziałem środków pochodzących z budżetu UE</t>
  </si>
  <si>
    <t>Przychody i spłaty pożyczek i kredytów udzielonych ze środków publicznych</t>
  </si>
  <si>
    <t>Pozostałe przychody z prywatyzacji</t>
  </si>
  <si>
    <t>Przychody ze sprzedaży innych papierów wartościowych</t>
  </si>
  <si>
    <t>Wolne środki, o których mowa w art.. 217 ust 2 pkt 6</t>
  </si>
  <si>
    <t xml:space="preserve">Wykup innych papierów wartościowych </t>
  </si>
  <si>
    <t xml:space="preserve">Spłaty kredytów (w tym na finansowanie zadań realizowanych z udziałem środków pochodzących z budżetu UE </t>
  </si>
  <si>
    <t>11.</t>
  </si>
  <si>
    <t>92601</t>
  </si>
  <si>
    <t>Budowa wielofunkcyjnego boiska sportowego, ogólnie dostępnego dla dzieci i młodzieży w Szczyrku przy ul. Szkolnej 9</t>
  </si>
  <si>
    <t>Modernizacja budynków socjalnych, kanalizacji, ciągów komunikacyjnych, parkingów i placów zabaw ul. Graniczna 40</t>
  </si>
  <si>
    <t>Wybory do Sejmu i Senatu</t>
  </si>
  <si>
    <t>Termomodernizacja przegród budowlanych budynku Zespołu szkoły Podstawowej i Gimnazjum nr 2 w szczyrku - Etap III</t>
  </si>
  <si>
    <t>12.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</si>
</sst>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  <numFmt numFmtId="176" formatCode="_-* #,##0\ _z_ł_-;\-* #,##0\ _z_ł_-;_-* &quot;-&quot;?\ _z_ł_-;_-@_-"/>
  </numFmts>
  <fonts count="3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11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2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20" borderId="0" xfId="0" applyFont="1" applyFill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20" borderId="10" xfId="0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 vertical="center"/>
    </xf>
    <xf numFmtId="3" fontId="3" fillId="24" borderId="0" xfId="0" applyNumberFormat="1" applyFont="1" applyFill="1" applyBorder="1" applyAlignment="1">
      <alignment vertical="center"/>
    </xf>
    <xf numFmtId="0" fontId="13" fillId="2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3" fontId="13" fillId="2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vertical="center" wrapText="1"/>
    </xf>
    <xf numFmtId="3" fontId="3" fillId="20" borderId="14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 horizontal="center" vertical="center"/>
    </xf>
    <xf numFmtId="3" fontId="12" fillId="20" borderId="16" xfId="0" applyNumberFormat="1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center" vertical="center"/>
    </xf>
    <xf numFmtId="3" fontId="3" fillId="24" borderId="14" xfId="0" applyNumberFormat="1" applyFont="1" applyFill="1" applyBorder="1" applyAlignment="1">
      <alignment horizontal="right"/>
    </xf>
    <xf numFmtId="0" fontId="0" fillId="24" borderId="14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 wrapText="1"/>
    </xf>
    <xf numFmtId="3" fontId="0" fillId="24" borderId="14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7" xfId="0" applyBorder="1" applyAlignment="1">
      <alignment horizontal="left" vertical="top" wrapText="1"/>
    </xf>
    <xf numFmtId="3" fontId="0" fillId="0" borderId="18" xfId="0" applyNumberFormat="1" applyBorder="1" applyAlignment="1">
      <alignment horizontal="right"/>
    </xf>
    <xf numFmtId="3" fontId="12" fillId="20" borderId="10" xfId="0" applyNumberFormat="1" applyFont="1" applyFill="1" applyBorder="1" applyAlignment="1">
      <alignment horizontal="right" vertical="center"/>
    </xf>
    <xf numFmtId="3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13" fillId="20" borderId="14" xfId="0" applyFont="1" applyFill="1" applyBorder="1" applyAlignment="1">
      <alignment horizontal="center" vertical="center"/>
    </xf>
    <xf numFmtId="0" fontId="13" fillId="20" borderId="14" xfId="0" applyFont="1" applyFill="1" applyBorder="1" applyAlignment="1">
      <alignment horizontal="center" vertical="center"/>
    </xf>
    <xf numFmtId="0" fontId="13" fillId="20" borderId="18" xfId="0" applyFont="1" applyFill="1" applyBorder="1" applyAlignment="1">
      <alignment horizontal="center" vertical="center"/>
    </xf>
    <xf numFmtId="0" fontId="13" fillId="20" borderId="16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9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3" fillId="20" borderId="10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vertical="center" wrapText="1"/>
    </xf>
    <xf numFmtId="3" fontId="13" fillId="2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/>
    </xf>
    <xf numFmtId="0" fontId="13" fillId="20" borderId="18" xfId="0" applyFont="1" applyFill="1" applyBorder="1" applyAlignment="1">
      <alignment horizontal="center" vertical="center"/>
    </xf>
    <xf numFmtId="0" fontId="13" fillId="20" borderId="18" xfId="0" applyFont="1" applyFill="1" applyBorder="1" applyAlignment="1">
      <alignment vertical="center" wrapText="1"/>
    </xf>
    <xf numFmtId="3" fontId="13" fillId="20" borderId="18" xfId="0" applyNumberFormat="1" applyFont="1" applyFill="1" applyBorder="1" applyAlignment="1">
      <alignment horizontal="right"/>
    </xf>
    <xf numFmtId="3" fontId="13" fillId="20" borderId="2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0" fontId="13" fillId="20" borderId="14" xfId="0" applyFont="1" applyFill="1" applyBorder="1" applyAlignment="1">
      <alignment vertical="center" wrapText="1"/>
    </xf>
    <xf numFmtId="3" fontId="13" fillId="20" borderId="14" xfId="0" applyNumberFormat="1" applyFont="1" applyFill="1" applyBorder="1" applyAlignment="1">
      <alignment horizontal="right"/>
    </xf>
    <xf numFmtId="3" fontId="13" fillId="20" borderId="2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3" fontId="5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top" wrapText="1"/>
    </xf>
    <xf numFmtId="3" fontId="5" fillId="0" borderId="15" xfId="0" applyNumberFormat="1" applyFont="1" applyBorder="1" applyAlignment="1">
      <alignment horizontal="right"/>
    </xf>
    <xf numFmtId="3" fontId="13" fillId="20" borderId="22" xfId="0" applyNumberFormat="1" applyFont="1" applyFill="1" applyBorder="1" applyAlignment="1">
      <alignment horizontal="right" vertical="center"/>
    </xf>
    <xf numFmtId="3" fontId="13" fillId="20" borderId="23" xfId="0" applyNumberFormat="1" applyFont="1" applyFill="1" applyBorder="1" applyAlignment="1">
      <alignment horizontal="right" vertical="center"/>
    </xf>
    <xf numFmtId="3" fontId="5" fillId="24" borderId="10" xfId="0" applyNumberFormat="1" applyFont="1" applyFill="1" applyBorder="1" applyAlignment="1">
      <alignment horizontal="right"/>
    </xf>
    <xf numFmtId="0" fontId="0" fillId="0" borderId="13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3" fontId="5" fillId="0" borderId="2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 vertical="center"/>
    </xf>
    <xf numFmtId="0" fontId="13" fillId="20" borderId="23" xfId="0" applyFont="1" applyFill="1" applyBorder="1" applyAlignment="1">
      <alignment horizontal="center" vertical="center"/>
    </xf>
    <xf numFmtId="0" fontId="13" fillId="20" borderId="26" xfId="0" applyFont="1" applyFill="1" applyBorder="1" applyAlignment="1">
      <alignment horizontal="center" vertical="center"/>
    </xf>
    <xf numFmtId="0" fontId="13" fillId="20" borderId="24" xfId="0" applyFont="1" applyFill="1" applyBorder="1" applyAlignment="1">
      <alignment horizontal="center" vertical="center"/>
    </xf>
    <xf numFmtId="0" fontId="13" fillId="20" borderId="2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20" borderId="29" xfId="0" applyFont="1" applyFill="1" applyBorder="1" applyAlignment="1">
      <alignment horizontal="center" vertical="center" wrapText="1"/>
    </xf>
    <xf numFmtId="0" fontId="3" fillId="20" borderId="30" xfId="0" applyFont="1" applyFill="1" applyBorder="1" applyAlignment="1">
      <alignment horizontal="center" vertical="center" wrapText="1"/>
    </xf>
    <xf numFmtId="0" fontId="13" fillId="20" borderId="18" xfId="0" applyFont="1" applyFill="1" applyBorder="1" applyAlignment="1">
      <alignment horizontal="center" vertical="center"/>
    </xf>
    <xf numFmtId="0" fontId="13" fillId="20" borderId="16" xfId="0" applyFont="1" applyFill="1" applyBorder="1" applyAlignment="1">
      <alignment horizontal="center" vertical="center"/>
    </xf>
    <xf numFmtId="0" fontId="13" fillId="20" borderId="21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 wrapText="1"/>
    </xf>
    <xf numFmtId="0" fontId="13" fillId="20" borderId="29" xfId="0" applyFont="1" applyFill="1" applyBorder="1" applyAlignment="1">
      <alignment horizontal="center" vertical="center"/>
    </xf>
    <xf numFmtId="0" fontId="13" fillId="20" borderId="30" xfId="0" applyFont="1" applyFill="1" applyBorder="1" applyAlignment="1">
      <alignment horizontal="center" vertical="center"/>
    </xf>
    <xf numFmtId="0" fontId="13" fillId="20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20" borderId="14" xfId="0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 wrapText="1"/>
    </xf>
    <xf numFmtId="0" fontId="12" fillId="20" borderId="31" xfId="0" applyFont="1" applyFill="1" applyBorder="1" applyAlignment="1">
      <alignment horizontal="center" vertical="center"/>
    </xf>
    <xf numFmtId="0" fontId="12" fillId="20" borderId="32" xfId="0" applyFont="1" applyFill="1" applyBorder="1" applyAlignment="1">
      <alignment horizontal="center" vertical="center"/>
    </xf>
    <xf numFmtId="0" fontId="12" fillId="20" borderId="33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3"/>
  <sheetViews>
    <sheetView view="pageLayout" workbookViewId="0" topLeftCell="A1">
      <selection activeCell="D24" sqref="D24"/>
    </sheetView>
  </sheetViews>
  <sheetFormatPr defaultColWidth="9.00390625" defaultRowHeight="12.75"/>
  <cols>
    <col min="1" max="1" width="3.125" style="1" customWidth="1"/>
    <col min="2" max="2" width="5.00390625" style="1" customWidth="1"/>
    <col min="3" max="3" width="6.125" style="1" customWidth="1"/>
    <col min="4" max="4" width="18.00390625" style="1" customWidth="1"/>
    <col min="5" max="5" width="9.25390625" style="1" customWidth="1"/>
    <col min="6" max="6" width="9.375" style="1" customWidth="1"/>
    <col min="7" max="7" width="7.875" style="1" customWidth="1"/>
    <col min="8" max="8" width="8.625" style="1" customWidth="1"/>
    <col min="9" max="9" width="10.125" style="1" customWidth="1"/>
    <col min="10" max="10" width="11.125" style="1" customWidth="1"/>
    <col min="11" max="16384" width="9.125" style="1" customWidth="1"/>
  </cols>
  <sheetData>
    <row r="1" spans="1:10" ht="18" customHeight="1">
      <c r="A1" s="138" t="s">
        <v>94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5" t="s">
        <v>25</v>
      </c>
    </row>
    <row r="3" spans="1:10" s="21" customFormat="1" ht="19.5" customHeight="1">
      <c r="A3" s="139" t="s">
        <v>33</v>
      </c>
      <c r="B3" s="139" t="s">
        <v>1</v>
      </c>
      <c r="C3" s="139" t="s">
        <v>24</v>
      </c>
      <c r="D3" s="140" t="s">
        <v>26</v>
      </c>
      <c r="E3" s="140" t="s">
        <v>45</v>
      </c>
      <c r="F3" s="140" t="s">
        <v>36</v>
      </c>
      <c r="G3" s="140"/>
      <c r="H3" s="140"/>
      <c r="I3" s="140"/>
      <c r="J3" s="140" t="s">
        <v>46</v>
      </c>
    </row>
    <row r="4" spans="1:10" s="21" customFormat="1" ht="19.5" customHeight="1">
      <c r="A4" s="139"/>
      <c r="B4" s="139"/>
      <c r="C4" s="139"/>
      <c r="D4" s="140"/>
      <c r="E4" s="140"/>
      <c r="F4" s="140" t="s">
        <v>95</v>
      </c>
      <c r="G4" s="140" t="s">
        <v>50</v>
      </c>
      <c r="H4" s="140"/>
      <c r="I4" s="140"/>
      <c r="J4" s="140"/>
    </row>
    <row r="5" spans="1:10" s="21" customFormat="1" ht="29.25" customHeight="1">
      <c r="A5" s="139"/>
      <c r="B5" s="139"/>
      <c r="C5" s="139"/>
      <c r="D5" s="140"/>
      <c r="E5" s="140"/>
      <c r="F5" s="140"/>
      <c r="G5" s="140" t="s">
        <v>47</v>
      </c>
      <c r="H5" s="140" t="s">
        <v>41</v>
      </c>
      <c r="I5" s="140" t="s">
        <v>42</v>
      </c>
      <c r="J5" s="140"/>
    </row>
    <row r="6" spans="1:10" s="21" customFormat="1" ht="19.5" customHeight="1">
      <c r="A6" s="139"/>
      <c r="B6" s="139"/>
      <c r="C6" s="139"/>
      <c r="D6" s="140"/>
      <c r="E6" s="140"/>
      <c r="F6" s="140"/>
      <c r="G6" s="140"/>
      <c r="H6" s="140"/>
      <c r="I6" s="140"/>
      <c r="J6" s="140"/>
    </row>
    <row r="7" spans="1:10" s="21" customFormat="1" ht="20.25" customHeight="1">
      <c r="A7" s="139"/>
      <c r="B7" s="139"/>
      <c r="C7" s="139"/>
      <c r="D7" s="140"/>
      <c r="E7" s="140"/>
      <c r="F7" s="140"/>
      <c r="G7" s="140"/>
      <c r="H7" s="140"/>
      <c r="I7" s="140"/>
      <c r="J7" s="140"/>
    </row>
    <row r="8" spans="1:10" ht="11.2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</row>
    <row r="9" spans="1:10" ht="55.5" customHeight="1">
      <c r="A9" s="48" t="s">
        <v>6</v>
      </c>
      <c r="B9" s="49" t="s">
        <v>52</v>
      </c>
      <c r="C9" s="49" t="s">
        <v>80</v>
      </c>
      <c r="D9" s="52" t="s">
        <v>93</v>
      </c>
      <c r="E9" s="51">
        <v>1562904</v>
      </c>
      <c r="F9" s="51">
        <v>1562904</v>
      </c>
      <c r="G9" s="51"/>
      <c r="H9" s="51"/>
      <c r="I9" s="51">
        <v>1562904</v>
      </c>
      <c r="J9" s="50" t="s">
        <v>75</v>
      </c>
    </row>
    <row r="10" spans="1:10" ht="78" customHeight="1">
      <c r="A10" s="48" t="s">
        <v>7</v>
      </c>
      <c r="B10" s="49" t="s">
        <v>52</v>
      </c>
      <c r="C10" s="49" t="s">
        <v>80</v>
      </c>
      <c r="D10" s="52" t="s">
        <v>103</v>
      </c>
      <c r="E10" s="51">
        <v>6492549</v>
      </c>
      <c r="F10" s="51">
        <v>2863690</v>
      </c>
      <c r="G10" s="51"/>
      <c r="H10" s="51"/>
      <c r="I10" s="51">
        <v>2863690</v>
      </c>
      <c r="J10" s="50" t="s">
        <v>75</v>
      </c>
    </row>
    <row r="11" spans="1:10" ht="25.5" customHeight="1">
      <c r="A11" s="48">
        <v>3</v>
      </c>
      <c r="B11" s="49" t="s">
        <v>54</v>
      </c>
      <c r="C11" s="49" t="s">
        <v>96</v>
      </c>
      <c r="D11" s="52" t="s">
        <v>97</v>
      </c>
      <c r="E11" s="51">
        <v>100000</v>
      </c>
      <c r="F11" s="51">
        <v>100000</v>
      </c>
      <c r="G11" s="51">
        <v>100000</v>
      </c>
      <c r="H11" s="51"/>
      <c r="I11" s="51"/>
      <c r="J11" s="50" t="s">
        <v>75</v>
      </c>
    </row>
    <row r="12" spans="1:10" ht="69.75" customHeight="1">
      <c r="A12" s="48" t="s">
        <v>0</v>
      </c>
      <c r="B12" s="49" t="s">
        <v>54</v>
      </c>
      <c r="C12" s="49" t="s">
        <v>96</v>
      </c>
      <c r="D12" s="52" t="s">
        <v>126</v>
      </c>
      <c r="E12" s="51">
        <v>140000</v>
      </c>
      <c r="F12" s="51">
        <v>140000</v>
      </c>
      <c r="G12" s="51">
        <v>140000</v>
      </c>
      <c r="H12" s="51"/>
      <c r="I12" s="51"/>
      <c r="J12" s="50" t="s">
        <v>75</v>
      </c>
    </row>
    <row r="13" spans="1:10" ht="35.25" customHeight="1">
      <c r="A13" s="48">
        <v>4</v>
      </c>
      <c r="B13" s="49" t="s">
        <v>55</v>
      </c>
      <c r="C13" s="49" t="s">
        <v>57</v>
      </c>
      <c r="D13" s="52" t="s">
        <v>107</v>
      </c>
      <c r="E13" s="51">
        <v>8000</v>
      </c>
      <c r="F13" s="51">
        <v>8000</v>
      </c>
      <c r="G13" s="51">
        <v>8000</v>
      </c>
      <c r="H13" s="51"/>
      <c r="I13" s="51"/>
      <c r="J13" s="50" t="s">
        <v>75</v>
      </c>
    </row>
    <row r="14" spans="1:10" ht="21.75" customHeight="1">
      <c r="A14" s="48" t="s">
        <v>10</v>
      </c>
      <c r="B14" s="49" t="s">
        <v>55</v>
      </c>
      <c r="C14" s="49" t="s">
        <v>57</v>
      </c>
      <c r="D14" s="52" t="s">
        <v>98</v>
      </c>
      <c r="E14" s="51">
        <v>12000</v>
      </c>
      <c r="F14" s="51">
        <v>12000</v>
      </c>
      <c r="G14" s="51">
        <v>12000</v>
      </c>
      <c r="H14" s="51"/>
      <c r="I14" s="51"/>
      <c r="J14" s="50" t="s">
        <v>75</v>
      </c>
    </row>
    <row r="15" spans="1:10" ht="34.5" customHeight="1">
      <c r="A15" s="48" t="s">
        <v>11</v>
      </c>
      <c r="B15" s="49" t="s">
        <v>55</v>
      </c>
      <c r="C15" s="49" t="s">
        <v>57</v>
      </c>
      <c r="D15" s="52" t="s">
        <v>106</v>
      </c>
      <c r="E15" s="51">
        <v>13530</v>
      </c>
      <c r="F15" s="51">
        <v>13530</v>
      </c>
      <c r="G15" s="51">
        <v>13530</v>
      </c>
      <c r="H15" s="51"/>
      <c r="I15" s="51"/>
      <c r="J15" s="50" t="s">
        <v>75</v>
      </c>
    </row>
    <row r="16" spans="1:10" ht="23.25" customHeight="1">
      <c r="A16" s="48" t="s">
        <v>13</v>
      </c>
      <c r="B16" s="49" t="s">
        <v>55</v>
      </c>
      <c r="C16" s="49" t="s">
        <v>57</v>
      </c>
      <c r="D16" s="52" t="s">
        <v>99</v>
      </c>
      <c r="E16" s="51">
        <v>7000</v>
      </c>
      <c r="F16" s="51">
        <v>7000</v>
      </c>
      <c r="G16" s="51">
        <v>7000</v>
      </c>
      <c r="H16" s="51"/>
      <c r="I16" s="51"/>
      <c r="J16" s="50" t="s">
        <v>75</v>
      </c>
    </row>
    <row r="17" spans="1:10" ht="71.25" customHeight="1">
      <c r="A17" s="48" t="s">
        <v>19</v>
      </c>
      <c r="B17" s="49" t="s">
        <v>58</v>
      </c>
      <c r="C17" s="49" t="s">
        <v>59</v>
      </c>
      <c r="D17" s="52" t="s">
        <v>128</v>
      </c>
      <c r="E17" s="51">
        <v>58000</v>
      </c>
      <c r="F17" s="51">
        <v>58000</v>
      </c>
      <c r="G17" s="51">
        <v>58000</v>
      </c>
      <c r="H17" s="51"/>
      <c r="I17" s="51"/>
      <c r="J17" s="50" t="s">
        <v>75</v>
      </c>
    </row>
    <row r="18" spans="1:10" ht="21.75" customHeight="1">
      <c r="A18" s="48" t="s">
        <v>76</v>
      </c>
      <c r="B18" s="49" t="s">
        <v>60</v>
      </c>
      <c r="C18" s="49" t="s">
        <v>61</v>
      </c>
      <c r="D18" s="52" t="s">
        <v>105</v>
      </c>
      <c r="E18" s="51">
        <v>5000</v>
      </c>
      <c r="F18" s="51">
        <v>5000</v>
      </c>
      <c r="G18" s="51">
        <v>5000</v>
      </c>
      <c r="H18" s="51"/>
      <c r="I18" s="51"/>
      <c r="J18" s="50" t="s">
        <v>75</v>
      </c>
    </row>
    <row r="19" spans="1:10" ht="66" customHeight="1">
      <c r="A19" s="48" t="s">
        <v>102</v>
      </c>
      <c r="B19" s="49" t="s">
        <v>63</v>
      </c>
      <c r="C19" s="49" t="s">
        <v>64</v>
      </c>
      <c r="D19" s="50" t="s">
        <v>100</v>
      </c>
      <c r="E19" s="51">
        <v>158000</v>
      </c>
      <c r="F19" s="51">
        <v>158000</v>
      </c>
      <c r="G19" s="51">
        <v>158000</v>
      </c>
      <c r="H19" s="51"/>
      <c r="I19" s="51"/>
      <c r="J19" s="50" t="s">
        <v>75</v>
      </c>
    </row>
    <row r="20" spans="1:10" ht="54.75" customHeight="1">
      <c r="A20" s="48" t="s">
        <v>123</v>
      </c>
      <c r="B20" s="49" t="s">
        <v>65</v>
      </c>
      <c r="C20" s="49" t="s">
        <v>66</v>
      </c>
      <c r="D20" s="50" t="s">
        <v>81</v>
      </c>
      <c r="E20" s="51">
        <v>6823041</v>
      </c>
      <c r="F20" s="51">
        <v>5228577</v>
      </c>
      <c r="G20" s="51"/>
      <c r="H20" s="51"/>
      <c r="I20" s="51">
        <v>5228577</v>
      </c>
      <c r="J20" s="50" t="s">
        <v>75</v>
      </c>
    </row>
    <row r="21" spans="1:10" ht="69.75" customHeight="1">
      <c r="A21" s="48" t="s">
        <v>129</v>
      </c>
      <c r="B21" s="49" t="s">
        <v>67</v>
      </c>
      <c r="C21" s="49" t="s">
        <v>124</v>
      </c>
      <c r="D21" s="119" t="s">
        <v>125</v>
      </c>
      <c r="E21" s="51">
        <v>137937</v>
      </c>
      <c r="F21" s="51">
        <v>137937</v>
      </c>
      <c r="G21" s="51">
        <v>137937</v>
      </c>
      <c r="H21" s="51"/>
      <c r="I21" s="51"/>
      <c r="J21" s="50" t="s">
        <v>75</v>
      </c>
    </row>
    <row r="22" spans="1:162" s="11" customFormat="1" ht="21.75" customHeight="1">
      <c r="A22" s="141" t="s">
        <v>44</v>
      </c>
      <c r="B22" s="142"/>
      <c r="C22" s="142"/>
      <c r="D22" s="143"/>
      <c r="E22" s="53">
        <f>SUM(E9:E21)</f>
        <v>15517961</v>
      </c>
      <c r="F22" s="53">
        <f>SUM(F9:F20:F21)</f>
        <v>10294638</v>
      </c>
      <c r="G22" s="53">
        <f>SUM(G9:G20:G21)</f>
        <v>639467</v>
      </c>
      <c r="H22" s="53">
        <f>SUM(H9:H20)</f>
        <v>0</v>
      </c>
      <c r="I22" s="53">
        <f>SUM(I9:I20)</f>
        <v>9655171</v>
      </c>
      <c r="J22" s="47" t="s">
        <v>28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</row>
    <row r="23" spans="1:162" s="11" customFormat="1" ht="12.75">
      <c r="A23" s="144"/>
      <c r="B23" s="144"/>
      <c r="C23" s="144"/>
      <c r="D23" s="144"/>
      <c r="E23" s="46"/>
      <c r="F23" s="46"/>
      <c r="G23" s="46"/>
      <c r="H23" s="46"/>
      <c r="I23" s="46"/>
      <c r="J23" s="45"/>
      <c r="K23" s="3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</row>
  </sheetData>
  <sheetProtection/>
  <mergeCells count="15">
    <mergeCell ref="A23:D23"/>
    <mergeCell ref="A22:D22"/>
    <mergeCell ref="G4:I4"/>
    <mergeCell ref="G5:G7"/>
    <mergeCell ref="H5:H7"/>
    <mergeCell ref="I5:I7"/>
    <mergeCell ref="A1:J1"/>
    <mergeCell ref="A3:A7"/>
    <mergeCell ref="B3:B7"/>
    <mergeCell ref="C3:C7"/>
    <mergeCell ref="D3:D7"/>
    <mergeCell ref="F3:I3"/>
    <mergeCell ref="J3:J7"/>
    <mergeCell ref="F4:F7"/>
    <mergeCell ref="E3:E7"/>
  </mergeCells>
  <printOptions horizontalCentered="1"/>
  <pageMargins left="0.5118110236220472" right="0.17" top="1.22" bottom="1.23" header="0.48" footer="0.17"/>
  <pageSetup horizontalDpi="600" verticalDpi="600" orientation="portrait" paperSize="9" scale="110" r:id="rId1"/>
  <headerFooter alignWithMargins="0">
    <oddHeader>&amp;CZałącznik Nr 1
do uchwały Rady Miejskiej w Szczyrku nrXXIV/105/2012
z dnia 24 kwietnia 2012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Layout" workbookViewId="0" topLeftCell="A1">
      <selection activeCell="D19" sqref="D19:D2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46" t="s">
        <v>108</v>
      </c>
      <c r="B1" s="146"/>
      <c r="C1" s="146"/>
      <c r="D1" s="146"/>
    </row>
    <row r="2" ht="6.75" customHeight="1">
      <c r="A2" s="9"/>
    </row>
    <row r="3" ht="12.75">
      <c r="D3" s="6" t="s">
        <v>25</v>
      </c>
    </row>
    <row r="4" spans="1:4" ht="15" customHeight="1">
      <c r="A4" s="145" t="s">
        <v>33</v>
      </c>
      <c r="B4" s="145" t="s">
        <v>3</v>
      </c>
      <c r="C4" s="147" t="s">
        <v>34</v>
      </c>
      <c r="D4" s="147" t="s">
        <v>109</v>
      </c>
    </row>
    <row r="5" spans="1:4" ht="15" customHeight="1">
      <c r="A5" s="145"/>
      <c r="B5" s="145"/>
      <c r="C5" s="145"/>
      <c r="D5" s="147"/>
    </row>
    <row r="6" spans="1:4" ht="15.75" customHeight="1">
      <c r="A6" s="145"/>
      <c r="B6" s="145"/>
      <c r="C6" s="145"/>
      <c r="D6" s="147"/>
    </row>
    <row r="7" spans="1:4" s="26" customFormat="1" ht="17.25" customHeight="1">
      <c r="A7" s="25">
        <v>1</v>
      </c>
      <c r="B7" s="25">
        <v>2</v>
      </c>
      <c r="C7" s="25">
        <v>3</v>
      </c>
      <c r="D7" s="25">
        <v>4</v>
      </c>
    </row>
    <row r="8" spans="1:4" s="26" customFormat="1" ht="16.5" customHeight="1">
      <c r="A8" s="13" t="s">
        <v>6</v>
      </c>
      <c r="B8" s="54" t="s">
        <v>83</v>
      </c>
      <c r="C8" s="13"/>
      <c r="D8" s="55">
        <v>33669120</v>
      </c>
    </row>
    <row r="9" spans="1:4" s="26" customFormat="1" ht="21" customHeight="1">
      <c r="A9" s="13" t="s">
        <v>7</v>
      </c>
      <c r="B9" s="54" t="s">
        <v>5</v>
      </c>
      <c r="C9" s="13"/>
      <c r="D9" s="55">
        <v>28207057</v>
      </c>
    </row>
    <row r="10" spans="1:4" s="26" customFormat="1" ht="26.25" customHeight="1">
      <c r="A10" s="13" t="s">
        <v>8</v>
      </c>
      <c r="B10" s="54" t="s">
        <v>84</v>
      </c>
      <c r="C10" s="13"/>
      <c r="D10" s="55">
        <v>5462063</v>
      </c>
    </row>
    <row r="11" spans="1:4" ht="18.75" customHeight="1">
      <c r="A11" s="145" t="s">
        <v>15</v>
      </c>
      <c r="B11" s="145"/>
      <c r="C11" s="38"/>
      <c r="D11" s="39">
        <v>0</v>
      </c>
    </row>
    <row r="12" spans="1:4" ht="30.75" customHeight="1">
      <c r="A12" s="14" t="s">
        <v>6</v>
      </c>
      <c r="B12" s="70" t="s">
        <v>114</v>
      </c>
      <c r="C12" s="14" t="s">
        <v>16</v>
      </c>
      <c r="D12" s="34"/>
    </row>
    <row r="13" spans="1:4" ht="24" customHeight="1">
      <c r="A13" s="15" t="s">
        <v>7</v>
      </c>
      <c r="B13" s="17" t="s">
        <v>115</v>
      </c>
      <c r="C13" s="15" t="s">
        <v>16</v>
      </c>
      <c r="D13" s="32"/>
    </row>
    <row r="14" spans="1:4" ht="51" customHeight="1">
      <c r="A14" s="15" t="s">
        <v>8</v>
      </c>
      <c r="B14" s="17" t="s">
        <v>116</v>
      </c>
      <c r="C14" s="15" t="s">
        <v>29</v>
      </c>
      <c r="D14" s="32"/>
    </row>
    <row r="15" spans="1:4" ht="28.5" customHeight="1">
      <c r="A15" s="15" t="s">
        <v>0</v>
      </c>
      <c r="B15" s="17" t="s">
        <v>117</v>
      </c>
      <c r="C15" s="15" t="s">
        <v>30</v>
      </c>
      <c r="D15" s="32"/>
    </row>
    <row r="16" spans="1:4" ht="18.75" customHeight="1">
      <c r="A16" s="15" t="s">
        <v>10</v>
      </c>
      <c r="B16" s="16" t="s">
        <v>118</v>
      </c>
      <c r="C16" s="15" t="s">
        <v>48</v>
      </c>
      <c r="D16" s="32" t="s">
        <v>14</v>
      </c>
    </row>
    <row r="17" spans="1:8" ht="18.75" customHeight="1">
      <c r="A17" s="15" t="s">
        <v>11</v>
      </c>
      <c r="B17" s="16" t="s">
        <v>12</v>
      </c>
      <c r="C17" s="15" t="s">
        <v>17</v>
      </c>
      <c r="D17" s="32"/>
      <c r="H17" s="26"/>
    </row>
    <row r="18" spans="1:4" ht="30" customHeight="1">
      <c r="A18" s="15" t="s">
        <v>13</v>
      </c>
      <c r="B18" s="17" t="s">
        <v>119</v>
      </c>
      <c r="C18" s="15" t="s">
        <v>35</v>
      </c>
      <c r="D18" s="32"/>
    </row>
    <row r="19" spans="1:4" ht="29.25" customHeight="1">
      <c r="A19" s="15" t="s">
        <v>19</v>
      </c>
      <c r="B19" s="118" t="s">
        <v>120</v>
      </c>
      <c r="C19" s="18" t="s">
        <v>18</v>
      </c>
      <c r="D19" s="33"/>
    </row>
    <row r="20" spans="1:4" ht="18.75" customHeight="1">
      <c r="A20" s="145" t="s">
        <v>43</v>
      </c>
      <c r="B20" s="145"/>
      <c r="C20" s="38"/>
      <c r="D20" s="39">
        <v>5462063</v>
      </c>
    </row>
    <row r="21" spans="1:4" ht="43.5" customHeight="1">
      <c r="A21" s="14" t="s">
        <v>6</v>
      </c>
      <c r="B21" s="70" t="s">
        <v>122</v>
      </c>
      <c r="C21" s="14" t="s">
        <v>20</v>
      </c>
      <c r="D21" s="34">
        <v>5348563</v>
      </c>
    </row>
    <row r="22" spans="1:4" ht="18.75" customHeight="1">
      <c r="A22" s="15" t="s">
        <v>7</v>
      </c>
      <c r="B22" s="16" t="s">
        <v>110</v>
      </c>
      <c r="C22" s="15" t="s">
        <v>20</v>
      </c>
      <c r="D22" s="32">
        <v>113500</v>
      </c>
    </row>
    <row r="23" spans="1:4" ht="38.25">
      <c r="A23" s="15" t="s">
        <v>8</v>
      </c>
      <c r="B23" s="17" t="s">
        <v>31</v>
      </c>
      <c r="C23" s="15" t="s">
        <v>32</v>
      </c>
      <c r="D23" s="32"/>
    </row>
    <row r="24" spans="1:4" ht="18.75" customHeight="1">
      <c r="A24" s="15" t="s">
        <v>0</v>
      </c>
      <c r="B24" s="16" t="s">
        <v>111</v>
      </c>
      <c r="C24" s="15" t="s">
        <v>27</v>
      </c>
      <c r="D24" s="32"/>
    </row>
    <row r="25" spans="1:4" ht="18.75" customHeight="1">
      <c r="A25" s="15" t="s">
        <v>10</v>
      </c>
      <c r="B25" s="16" t="s">
        <v>112</v>
      </c>
      <c r="C25" s="15" t="s">
        <v>22</v>
      </c>
      <c r="D25" s="32"/>
    </row>
    <row r="26" spans="1:4" ht="18.75" customHeight="1">
      <c r="A26" s="15" t="s">
        <v>11</v>
      </c>
      <c r="B26" s="16" t="s">
        <v>121</v>
      </c>
      <c r="C26" s="15" t="s">
        <v>23</v>
      </c>
      <c r="D26" s="32"/>
    </row>
    <row r="27" spans="1:4" ht="18.75" customHeight="1">
      <c r="A27" s="18" t="s">
        <v>13</v>
      </c>
      <c r="B27" s="19" t="s">
        <v>113</v>
      </c>
      <c r="C27" s="18" t="s">
        <v>21</v>
      </c>
      <c r="D27" s="33"/>
    </row>
    <row r="28" spans="1:4" ht="7.5" customHeight="1">
      <c r="A28" s="3"/>
      <c r="B28" s="4"/>
      <c r="C28" s="4"/>
      <c r="D28" s="4"/>
    </row>
    <row r="29" spans="1:6" ht="12.75">
      <c r="A29" s="23"/>
      <c r="B29" s="22"/>
      <c r="C29" s="22"/>
      <c r="D29" s="22"/>
      <c r="E29" s="20"/>
      <c r="F29" s="20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 Nr 2
do uchwały Rady Miejskiej w Szczyrku
nr XXIV/105/2012 z dnia 24 kwietnia 2012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S38"/>
  <sheetViews>
    <sheetView defaultGridColor="0" colorId="8" workbookViewId="0" topLeftCell="A1">
      <selection activeCell="J14" sqref="J14"/>
    </sheetView>
  </sheetViews>
  <sheetFormatPr defaultColWidth="9.00390625" defaultRowHeight="12.75"/>
  <cols>
    <col min="1" max="1" width="5.625" style="2" bestFit="1" customWidth="1"/>
    <col min="2" max="3" width="8.625" style="2" customWidth="1"/>
    <col min="4" max="4" width="33.75390625" style="1" customWidth="1"/>
    <col min="5" max="5" width="10.375" style="1" customWidth="1"/>
    <col min="6" max="6" width="10.875" style="1" customWidth="1"/>
    <col min="7" max="7" width="12.00390625" style="1" customWidth="1"/>
    <col min="8" max="8" width="12.875" style="0" customWidth="1"/>
    <col min="9" max="9" width="11.25390625" style="0" customWidth="1"/>
    <col min="10" max="10" width="11.00390625" style="0" customWidth="1"/>
    <col min="11" max="11" width="9.75390625" style="0" customWidth="1"/>
    <col min="12" max="12" width="7.75390625" style="0" customWidth="1"/>
    <col min="13" max="13" width="7.625" style="0" customWidth="1"/>
  </cols>
  <sheetData>
    <row r="1" spans="1:11" ht="48.75" customHeight="1">
      <c r="A1" s="148" t="s">
        <v>101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97" ht="12.75">
      <c r="A2" s="85"/>
      <c r="B2" s="85"/>
      <c r="C2" s="85"/>
      <c r="D2" s="86"/>
      <c r="E2" s="86"/>
      <c r="F2" s="86"/>
      <c r="G2" s="86"/>
      <c r="H2" s="87"/>
      <c r="I2" s="87"/>
      <c r="J2" s="87"/>
      <c r="K2" s="5" t="s">
        <v>25</v>
      </c>
      <c r="L2" s="87"/>
      <c r="M2" s="88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</row>
    <row r="3" spans="1:97" s="2" customFormat="1" ht="20.25" customHeight="1">
      <c r="A3" s="139" t="s">
        <v>1</v>
      </c>
      <c r="B3" s="149" t="s">
        <v>2</v>
      </c>
      <c r="C3" s="81"/>
      <c r="D3" s="149" t="s">
        <v>9</v>
      </c>
      <c r="E3" s="140" t="s">
        <v>40</v>
      </c>
      <c r="F3" s="140" t="s">
        <v>89</v>
      </c>
      <c r="G3" s="140" t="s">
        <v>37</v>
      </c>
      <c r="H3" s="140"/>
      <c r="I3" s="140"/>
      <c r="J3" s="140"/>
      <c r="K3" s="140"/>
      <c r="L3" s="134" t="s">
        <v>77</v>
      </c>
      <c r="M3" s="135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</row>
    <row r="4" spans="1:97" s="2" customFormat="1" ht="46.5" customHeight="1">
      <c r="A4" s="139"/>
      <c r="B4" s="132"/>
      <c r="C4" s="82" t="s">
        <v>87</v>
      </c>
      <c r="D4" s="132"/>
      <c r="E4" s="139"/>
      <c r="F4" s="140"/>
      <c r="G4" s="140" t="s">
        <v>90</v>
      </c>
      <c r="H4" s="127" t="s">
        <v>4</v>
      </c>
      <c r="I4" s="128"/>
      <c r="J4" s="129"/>
      <c r="K4" s="140" t="s">
        <v>39</v>
      </c>
      <c r="L4" s="136"/>
      <c r="M4" s="137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</row>
    <row r="5" spans="1:97" s="2" customFormat="1" ht="64.5" customHeight="1">
      <c r="A5" s="139"/>
      <c r="B5" s="133"/>
      <c r="C5" s="83"/>
      <c r="D5" s="133"/>
      <c r="E5" s="139"/>
      <c r="F5" s="140"/>
      <c r="G5" s="140"/>
      <c r="H5" s="84" t="s">
        <v>73</v>
      </c>
      <c r="I5" s="84" t="s">
        <v>49</v>
      </c>
      <c r="J5" s="84" t="s">
        <v>88</v>
      </c>
      <c r="K5" s="140"/>
      <c r="L5" s="89" t="s">
        <v>91</v>
      </c>
      <c r="M5" s="90" t="s">
        <v>92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</row>
    <row r="6" spans="1:97" ht="9" customHeight="1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/>
      <c r="K6" s="48">
        <v>10</v>
      </c>
      <c r="L6" s="91">
        <v>11</v>
      </c>
      <c r="M6" s="92">
        <v>12</v>
      </c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</row>
    <row r="7" spans="1:97" s="27" customFormat="1" ht="19.5" customHeight="1">
      <c r="A7" s="93">
        <v>750</v>
      </c>
      <c r="B7" s="93"/>
      <c r="C7" s="93"/>
      <c r="D7" s="94" t="s">
        <v>56</v>
      </c>
      <c r="E7" s="95">
        <f>E8</f>
        <v>41393</v>
      </c>
      <c r="F7" s="95">
        <f>F8</f>
        <v>41393</v>
      </c>
      <c r="G7" s="95">
        <f>H7+I7+J7</f>
        <v>41393</v>
      </c>
      <c r="H7" s="95">
        <f>H8</f>
        <v>41393</v>
      </c>
      <c r="I7" s="95">
        <v>0</v>
      </c>
      <c r="J7" s="95"/>
      <c r="K7" s="95"/>
      <c r="L7" s="95">
        <f>L8</f>
        <v>300</v>
      </c>
      <c r="M7" s="95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</row>
    <row r="8" spans="1:97" ht="19.5" customHeight="1">
      <c r="A8" s="69"/>
      <c r="B8" s="69">
        <v>75011</v>
      </c>
      <c r="C8" s="69">
        <v>2010</v>
      </c>
      <c r="D8" s="96" t="s">
        <v>68</v>
      </c>
      <c r="E8" s="97">
        <v>41393</v>
      </c>
      <c r="F8" s="97">
        <v>41393</v>
      </c>
      <c r="G8" s="117">
        <f aca="true" t="shared" si="0" ref="G8:G17">H8+I8+J8</f>
        <v>41393</v>
      </c>
      <c r="H8" s="97">
        <v>41393</v>
      </c>
      <c r="I8" s="97">
        <v>0</v>
      </c>
      <c r="J8" s="97"/>
      <c r="K8" s="97"/>
      <c r="L8" s="97">
        <v>300</v>
      </c>
      <c r="M8" s="97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</row>
    <row r="9" spans="1:97" s="24" customFormat="1" ht="33.75">
      <c r="A9" s="98">
        <v>751</v>
      </c>
      <c r="B9" s="98"/>
      <c r="C9" s="98"/>
      <c r="D9" s="99" t="s">
        <v>82</v>
      </c>
      <c r="E9" s="100">
        <f>E10+E11</f>
        <v>1950</v>
      </c>
      <c r="F9" s="100">
        <f>F10+F11</f>
        <v>1950</v>
      </c>
      <c r="G9" s="95">
        <f t="shared" si="0"/>
        <v>1950</v>
      </c>
      <c r="H9" s="100">
        <f>H10</f>
        <v>530</v>
      </c>
      <c r="I9" s="100">
        <v>0</v>
      </c>
      <c r="J9" s="101">
        <f>J10+J11</f>
        <v>1420</v>
      </c>
      <c r="K9" s="101"/>
      <c r="L9" s="101"/>
      <c r="M9" s="100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</row>
    <row r="10" spans="1:97" s="35" customFormat="1" ht="22.5">
      <c r="A10" s="102"/>
      <c r="B10" s="102">
        <v>75101</v>
      </c>
      <c r="C10" s="102">
        <v>2010</v>
      </c>
      <c r="D10" s="103" t="s">
        <v>78</v>
      </c>
      <c r="E10" s="104">
        <v>1750</v>
      </c>
      <c r="F10" s="104">
        <v>1750</v>
      </c>
      <c r="G10" s="117">
        <f>H10+I10+J10</f>
        <v>1750</v>
      </c>
      <c r="H10" s="104">
        <v>530</v>
      </c>
      <c r="I10" s="104"/>
      <c r="J10" s="105">
        <v>1220</v>
      </c>
      <c r="K10" s="105"/>
      <c r="L10" s="105"/>
      <c r="M10" s="10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</row>
    <row r="11" spans="1:97" s="35" customFormat="1" ht="12.75">
      <c r="A11" s="102"/>
      <c r="B11" s="102">
        <v>75108</v>
      </c>
      <c r="C11" s="102">
        <v>2010</v>
      </c>
      <c r="D11" s="103" t="s">
        <v>127</v>
      </c>
      <c r="E11" s="104">
        <v>200</v>
      </c>
      <c r="F11" s="104">
        <v>200</v>
      </c>
      <c r="G11" s="117">
        <v>200</v>
      </c>
      <c r="H11" s="104"/>
      <c r="I11" s="104"/>
      <c r="J11" s="105">
        <v>200</v>
      </c>
      <c r="K11" s="105"/>
      <c r="L11" s="105"/>
      <c r="M11" s="10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</row>
    <row r="12" spans="1:97" s="27" customFormat="1" ht="19.5" customHeight="1">
      <c r="A12" s="80">
        <v>852</v>
      </c>
      <c r="B12" s="80"/>
      <c r="C12" s="80"/>
      <c r="D12" s="106" t="s">
        <v>51</v>
      </c>
      <c r="E12" s="107">
        <f>E13+E14+E15+E16</f>
        <v>1534254</v>
      </c>
      <c r="F12" s="107">
        <f>F13+F14+F15+F16</f>
        <v>1534254</v>
      </c>
      <c r="G12" s="95" t="e">
        <f t="shared" si="0"/>
        <v>#VALUE!</v>
      </c>
      <c r="H12" s="107">
        <f>H13+H14+H15</f>
        <v>112652</v>
      </c>
      <c r="I12" s="107" t="e">
        <f>I13+I14+I15+I16</f>
        <v>#VALUE!</v>
      </c>
      <c r="J12" s="108">
        <f>J13+J14+J15</f>
        <v>23854</v>
      </c>
      <c r="K12" s="108"/>
      <c r="L12" s="108">
        <f>L13+L14+L15</f>
        <v>27600</v>
      </c>
      <c r="M12" s="107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</row>
    <row r="13" spans="1:97" ht="33.75">
      <c r="A13" s="109"/>
      <c r="B13" s="109">
        <v>85212</v>
      </c>
      <c r="C13" s="109">
        <v>2010</v>
      </c>
      <c r="D13" s="110" t="s">
        <v>72</v>
      </c>
      <c r="E13" s="111">
        <v>1487575</v>
      </c>
      <c r="F13" s="111">
        <v>1487575</v>
      </c>
      <c r="G13" s="117">
        <f>+I13+J13</f>
        <v>1392948</v>
      </c>
      <c r="H13" s="111">
        <v>94627</v>
      </c>
      <c r="I13" s="111">
        <v>1392948</v>
      </c>
      <c r="J13" s="111"/>
      <c r="K13" s="111"/>
      <c r="L13" s="111">
        <v>26000</v>
      </c>
      <c r="M13" s="111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</row>
    <row r="14" spans="1:97" ht="52.5" customHeight="1">
      <c r="A14" s="109"/>
      <c r="B14" s="109">
        <v>85213</v>
      </c>
      <c r="C14" s="109">
        <v>2010</v>
      </c>
      <c r="D14" s="110" t="s">
        <v>69</v>
      </c>
      <c r="E14" s="111">
        <v>4825</v>
      </c>
      <c r="F14" s="111">
        <v>4825</v>
      </c>
      <c r="G14" s="117">
        <f t="shared" si="0"/>
        <v>4825</v>
      </c>
      <c r="H14" s="111">
        <v>4825</v>
      </c>
      <c r="I14" s="111"/>
      <c r="J14" s="111"/>
      <c r="K14" s="111"/>
      <c r="L14" s="111"/>
      <c r="M14" s="111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</row>
    <row r="15" spans="1:97" ht="25.5" customHeight="1" thickBot="1">
      <c r="A15" s="112"/>
      <c r="B15" s="112">
        <v>85228</v>
      </c>
      <c r="C15" s="112">
        <v>2010</v>
      </c>
      <c r="D15" s="113" t="s">
        <v>71</v>
      </c>
      <c r="E15" s="114">
        <v>37054</v>
      </c>
      <c r="F15" s="114">
        <v>37054</v>
      </c>
      <c r="G15" s="117" t="e">
        <f t="shared" si="0"/>
        <v>#VALUE!</v>
      </c>
      <c r="H15" s="114">
        <v>13200</v>
      </c>
      <c r="I15" s="114" t="s">
        <v>14</v>
      </c>
      <c r="J15" s="114">
        <v>23854</v>
      </c>
      <c r="K15" s="114"/>
      <c r="L15" s="114">
        <v>1600</v>
      </c>
      <c r="M15" s="114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</row>
    <row r="16" spans="1:97" ht="25.5" customHeight="1" thickBot="1">
      <c r="A16" s="123"/>
      <c r="B16" s="123">
        <v>85295</v>
      </c>
      <c r="C16" s="123">
        <v>2010</v>
      </c>
      <c r="D16" s="120" t="s">
        <v>53</v>
      </c>
      <c r="E16" s="121">
        <v>4800</v>
      </c>
      <c r="F16" s="121">
        <v>4800</v>
      </c>
      <c r="G16" s="117"/>
      <c r="H16" s="121"/>
      <c r="I16" s="121">
        <v>4800</v>
      </c>
      <c r="J16" s="122"/>
      <c r="K16" s="122"/>
      <c r="L16" s="122"/>
      <c r="M16" s="121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</row>
    <row r="17" spans="1:97" s="30" customFormat="1" ht="19.5" customHeight="1" thickBot="1">
      <c r="A17" s="124" t="s">
        <v>44</v>
      </c>
      <c r="B17" s="125"/>
      <c r="C17" s="125"/>
      <c r="D17" s="126"/>
      <c r="E17" s="115">
        <f>E12+E9+E7</f>
        <v>1577597</v>
      </c>
      <c r="F17" s="115">
        <f>F12+F9+F7</f>
        <v>1577597</v>
      </c>
      <c r="G17" s="95" t="e">
        <f t="shared" si="0"/>
        <v>#VALUE!</v>
      </c>
      <c r="H17" s="115">
        <f>H12+H9+H7</f>
        <v>154575</v>
      </c>
      <c r="I17" s="115" t="e">
        <f>I12+I9+I7</f>
        <v>#VALUE!</v>
      </c>
      <c r="J17" s="116">
        <f>J12+J9+J7+K17</f>
        <v>25274</v>
      </c>
      <c r="K17" s="116"/>
      <c r="L17" s="116">
        <f>L12+L9+L7</f>
        <v>27900</v>
      </c>
      <c r="M17" s="115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</row>
    <row r="18" spans="13:97" ht="12.75"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</row>
    <row r="19" spans="1:97" ht="12.75">
      <c r="A19" s="28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</row>
    <row r="20" spans="13:97" ht="12.75"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</row>
    <row r="21" spans="13:97" ht="12.75"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</row>
    <row r="22" spans="13:97" ht="12.75"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</row>
    <row r="23" spans="13:97" ht="12.75"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</row>
    <row r="24" spans="13:97" ht="12.75"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</row>
    <row r="25" spans="13:97" ht="12.75"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</row>
    <row r="26" spans="13:97" ht="12.75"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</row>
    <row r="27" spans="13:97" ht="12.75"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</row>
    <row r="28" spans="13:97" ht="12.75"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</row>
    <row r="29" spans="13:97" ht="12.75"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</row>
    <row r="30" spans="13:97" ht="12.75"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</row>
    <row r="31" spans="13:97" ht="12.75"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</row>
    <row r="32" spans="13:97" ht="12.75"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</row>
    <row r="33" spans="13:97" ht="12.75"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</row>
    <row r="34" spans="13:97" ht="12.75"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</row>
    <row r="35" spans="13:97" ht="12.75"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</row>
    <row r="36" spans="13:97" ht="12.75"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</row>
    <row r="37" spans="13:97" ht="12.75"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</row>
    <row r="38" spans="13:97" ht="12.75"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</row>
  </sheetData>
  <sheetProtection/>
  <mergeCells count="12">
    <mergeCell ref="L3:M4"/>
    <mergeCell ref="A17:D17"/>
    <mergeCell ref="K4:K5"/>
    <mergeCell ref="G3:K3"/>
    <mergeCell ref="H4:J4"/>
    <mergeCell ref="A1:K1"/>
    <mergeCell ref="G4:G5"/>
    <mergeCell ref="E3:E5"/>
    <mergeCell ref="F3:F5"/>
    <mergeCell ref="A3:A5"/>
    <mergeCell ref="B3:B5"/>
    <mergeCell ref="D3:D5"/>
  </mergeCells>
  <printOptions horizontalCentered="1"/>
  <pageMargins left="0.5511811023622047" right="0.5511811023622047" top="0" bottom="0.3937007874015748" header="0.5118110236220472" footer="0.5118110236220472"/>
  <pageSetup horizontalDpi="300" verticalDpi="300" orientation="landscape" paperSize="9" scale="90" r:id="rId1"/>
  <headerFooter alignWithMargins="0">
    <oddHeader>&amp;RZałącznik nr 3
do uchwały Rady Miejskiej w Szczyrku 
Nr XXIV/105/2012 z dnia 24 kwietnia2012 r.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4"/>
  <sheetViews>
    <sheetView tabSelected="1" view="pageLayout" workbookViewId="0" topLeftCell="C1">
      <selection activeCell="F1" sqref="F1"/>
    </sheetView>
  </sheetViews>
  <sheetFormatPr defaultColWidth="9.00390625" defaultRowHeight="12.75"/>
  <cols>
    <col min="1" max="1" width="6.25390625" style="0" customWidth="1"/>
    <col min="2" max="3" width="8.25390625" style="0" customWidth="1"/>
    <col min="4" max="4" width="34.00390625" style="0" customWidth="1"/>
    <col min="5" max="5" width="10.375" style="0" customWidth="1"/>
    <col min="6" max="6" width="11.75390625" style="0" customWidth="1"/>
    <col min="7" max="7" width="13.00390625" style="0" customWidth="1"/>
    <col min="8" max="8" width="14.875" style="0" customWidth="1"/>
    <col min="9" max="9" width="12.25390625" style="0" customWidth="1"/>
    <col min="10" max="10" width="10.75390625" style="0" customWidth="1"/>
  </cols>
  <sheetData>
    <row r="2" spans="1:10" s="29" customFormat="1" ht="45.75" customHeight="1">
      <c r="A2" s="148" t="s">
        <v>104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2.75">
      <c r="A3" s="2"/>
      <c r="B3" s="2"/>
      <c r="C3" s="2"/>
      <c r="D3" s="1"/>
      <c r="E3" s="1"/>
      <c r="F3" s="1"/>
      <c r="G3" s="1"/>
      <c r="J3" s="5" t="s">
        <v>25</v>
      </c>
    </row>
    <row r="4" spans="1:10" ht="12.75" customHeight="1">
      <c r="A4" s="156" t="s">
        <v>1</v>
      </c>
      <c r="B4" s="156" t="s">
        <v>2</v>
      </c>
      <c r="C4" s="77"/>
      <c r="D4" s="156" t="s">
        <v>9</v>
      </c>
      <c r="E4" s="154" t="s">
        <v>40</v>
      </c>
      <c r="F4" s="154" t="s">
        <v>74</v>
      </c>
      <c r="G4" s="130" t="s">
        <v>37</v>
      </c>
      <c r="H4" s="131"/>
      <c r="I4" s="131"/>
      <c r="J4" s="150"/>
    </row>
    <row r="5" spans="1:10" ht="12.75" customHeight="1">
      <c r="A5" s="157"/>
      <c r="B5" s="157"/>
      <c r="C5" s="78"/>
      <c r="D5" s="157"/>
      <c r="E5" s="159"/>
      <c r="F5" s="159"/>
      <c r="G5" s="154" t="s">
        <v>38</v>
      </c>
      <c r="H5" s="130" t="s">
        <v>4</v>
      </c>
      <c r="I5" s="150"/>
      <c r="J5" s="154" t="s">
        <v>39</v>
      </c>
    </row>
    <row r="6" spans="1:10" ht="51">
      <c r="A6" s="158"/>
      <c r="B6" s="158"/>
      <c r="C6" s="79" t="s">
        <v>87</v>
      </c>
      <c r="D6" s="158"/>
      <c r="E6" s="155"/>
      <c r="F6" s="155"/>
      <c r="G6" s="155"/>
      <c r="H6" s="8" t="s">
        <v>79</v>
      </c>
      <c r="I6" s="8" t="s">
        <v>49</v>
      </c>
      <c r="J6" s="155"/>
    </row>
    <row r="7" spans="1:10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</row>
    <row r="8" spans="1:10" ht="12.75">
      <c r="A8" s="56">
        <v>852</v>
      </c>
      <c r="B8" s="56"/>
      <c r="C8" s="56"/>
      <c r="D8" s="57" t="s">
        <v>51</v>
      </c>
      <c r="E8" s="58">
        <f>E9+E10+E11+E12+E13</f>
        <v>282447</v>
      </c>
      <c r="F8" s="58">
        <f>F9+F10+F11+F12+F13</f>
        <v>282447</v>
      </c>
      <c r="G8" s="58">
        <f>G9+G10+G11+G12+G13</f>
        <v>282447</v>
      </c>
      <c r="H8" s="58">
        <f>H9+H10+H11+H12+H13</f>
        <v>97671</v>
      </c>
      <c r="I8" s="58">
        <f>SUM(I10:I13)</f>
        <v>184776</v>
      </c>
      <c r="J8" s="58"/>
    </row>
    <row r="9" spans="1:10" ht="82.5" customHeight="1">
      <c r="A9" s="64"/>
      <c r="B9" s="66">
        <v>85213</v>
      </c>
      <c r="C9" s="66">
        <v>2030</v>
      </c>
      <c r="D9" s="67" t="s">
        <v>86</v>
      </c>
      <c r="E9" s="68">
        <v>6195</v>
      </c>
      <c r="F9" s="68">
        <v>6195</v>
      </c>
      <c r="G9" s="68">
        <v>6195</v>
      </c>
      <c r="H9" s="68">
        <v>6195</v>
      </c>
      <c r="I9" s="68"/>
      <c r="J9" s="65"/>
    </row>
    <row r="10" spans="1:10" ht="25.5">
      <c r="A10" s="59"/>
      <c r="B10" s="59">
        <v>85214</v>
      </c>
      <c r="C10" s="59">
        <v>2030</v>
      </c>
      <c r="D10" s="60" t="s">
        <v>70</v>
      </c>
      <c r="E10" s="61">
        <v>57009</v>
      </c>
      <c r="F10" s="61">
        <v>57009</v>
      </c>
      <c r="G10" s="61">
        <v>57009</v>
      </c>
      <c r="H10" s="61"/>
      <c r="I10" s="61">
        <v>57009</v>
      </c>
      <c r="J10" s="61"/>
    </row>
    <row r="11" spans="1:10" ht="12.75">
      <c r="A11" s="59"/>
      <c r="B11" s="59">
        <v>85216</v>
      </c>
      <c r="C11" s="59">
        <v>2030</v>
      </c>
      <c r="D11" s="60" t="s">
        <v>85</v>
      </c>
      <c r="E11" s="61">
        <v>74000</v>
      </c>
      <c r="F11" s="61">
        <v>74000</v>
      </c>
      <c r="G11" s="61">
        <v>74000</v>
      </c>
      <c r="H11" s="61"/>
      <c r="I11" s="61">
        <v>74000</v>
      </c>
      <c r="J11" s="61"/>
    </row>
    <row r="12" spans="1:10" ht="12.75">
      <c r="A12" s="12"/>
      <c r="B12" s="12">
        <v>85219</v>
      </c>
      <c r="C12" s="12">
        <v>2030</v>
      </c>
      <c r="D12" s="75" t="s">
        <v>62</v>
      </c>
      <c r="E12" s="31">
        <v>91476</v>
      </c>
      <c r="F12" s="31">
        <v>91476</v>
      </c>
      <c r="G12" s="31">
        <v>91476</v>
      </c>
      <c r="H12" s="31">
        <v>91476</v>
      </c>
      <c r="I12" s="31"/>
      <c r="J12" s="31"/>
    </row>
    <row r="13" spans="1:10" ht="13.5" thickBot="1">
      <c r="A13" s="62"/>
      <c r="B13" s="62">
        <v>85295</v>
      </c>
      <c r="C13" s="76">
        <v>2030</v>
      </c>
      <c r="D13" s="71" t="s">
        <v>53</v>
      </c>
      <c r="E13" s="72">
        <v>53767</v>
      </c>
      <c r="F13" s="74">
        <v>53767</v>
      </c>
      <c r="G13" s="74">
        <v>53767</v>
      </c>
      <c r="H13" s="74"/>
      <c r="I13" s="74">
        <v>53767</v>
      </c>
      <c r="J13" s="74"/>
    </row>
    <row r="14" spans="1:10" ht="15">
      <c r="A14" s="151" t="s">
        <v>44</v>
      </c>
      <c r="B14" s="152"/>
      <c r="C14" s="152"/>
      <c r="D14" s="153"/>
      <c r="E14" s="73">
        <f>E8</f>
        <v>282447</v>
      </c>
      <c r="F14" s="63">
        <f>F8</f>
        <v>282447</v>
      </c>
      <c r="G14" s="63">
        <f>G8</f>
        <v>282447</v>
      </c>
      <c r="H14" s="63">
        <f>H8</f>
        <v>97671</v>
      </c>
      <c r="I14" s="63">
        <f>I8</f>
        <v>184776</v>
      </c>
      <c r="J14" s="63"/>
    </row>
  </sheetData>
  <sheetProtection/>
  <mergeCells count="11">
    <mergeCell ref="A2:J2"/>
    <mergeCell ref="A4:A6"/>
    <mergeCell ref="B4:B6"/>
    <mergeCell ref="D4:D6"/>
    <mergeCell ref="E4:E6"/>
    <mergeCell ref="F4:F6"/>
    <mergeCell ref="G4:J4"/>
    <mergeCell ref="A14:D14"/>
    <mergeCell ref="G5:G6"/>
    <mergeCell ref="H5:I5"/>
    <mergeCell ref="J5:J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&amp;R&amp;8Załącznik Nr 4
do uchwały Rady Miejskiej w Szczyrku
NrXXIV/105 /2012 z dnia 24 kwietnia 2012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Szostak</cp:lastModifiedBy>
  <cp:lastPrinted>2012-04-25T07:45:48Z</cp:lastPrinted>
  <dcterms:created xsi:type="dcterms:W3CDTF">1998-12-09T13:02:10Z</dcterms:created>
  <dcterms:modified xsi:type="dcterms:W3CDTF">2012-05-17T06:28:36Z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